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engl" sheetId="1" r:id="rId1"/>
    <sheet name="rom" sheetId="2" r:id="rId2"/>
    <sheet name="Sheet3" sheetId="3" r:id="rId3"/>
  </sheets>
  <definedNames/>
  <calcPr fullCalcOnLoad="1"/>
</workbook>
</file>

<file path=xl/sharedStrings.xml><?xml version="1.0" encoding="utf-8"?>
<sst xmlns="http://schemas.openxmlformats.org/spreadsheetml/2006/main" count="48" uniqueCount="35">
  <si>
    <t>State guarantees issued  according to EGO no 64/2007 concerning public debt</t>
  </si>
  <si>
    <t xml:space="preserve"> - mil. lei -</t>
  </si>
  <si>
    <t>31.12.2010</t>
  </si>
  <si>
    <t>31.12.2011</t>
  </si>
  <si>
    <t>31.12.2012</t>
  </si>
  <si>
    <t>31.03.2013</t>
  </si>
  <si>
    <t>30.06.2013</t>
  </si>
  <si>
    <t>31.08.2013</t>
  </si>
  <si>
    <t>State guarantees issued for companies</t>
  </si>
  <si>
    <t>State guarantees issued under governmental programs</t>
  </si>
  <si>
    <t>a</t>
  </si>
  <si>
    <t>"Prima Casa" Program**)</t>
  </si>
  <si>
    <t>b</t>
  </si>
  <si>
    <t>"Mihail Kogalniceanu" Program</t>
  </si>
  <si>
    <t>c</t>
  </si>
  <si>
    <t>Program for small and medium companies to access financing sources (EOG nr.92/2013)</t>
  </si>
  <si>
    <t>d</t>
  </si>
  <si>
    <t xml:space="preserve">EU cofinancing EU Support Program </t>
  </si>
  <si>
    <t>106.3</t>
  </si>
  <si>
    <t>e</t>
  </si>
  <si>
    <t>Thermal rehabilitation Program</t>
  </si>
  <si>
    <t>Total state guarantees issued</t>
  </si>
  <si>
    <t>*) cumulated value of state guarantees issued since June 2009 up to reporting date.
**) the value of guarantees issued under the First House program has changed due to the change in legislation. Following the approval in March 2011 of the equal sharing of the risk between the Romanian state as guarantor and the participating banks, new guarantees could be issued under a maximum ceiling of 50% from total outstanding value of guarantees granted by the interested participating bank under the Program (16 out of 21). This legislative change comes into effect once agreements between the FNGCIMM and the banks had been signed, providing for the reduction of the stock of guarantees as a result of change of percentage of guarantee for principal loans from 100% to 50%. These agreements were signed in June - August 2011, that means the stock of guarantees will be change also at end of July and end of August according to this procedure.</t>
  </si>
  <si>
    <t>Garantii de stat emise conform OUG nr. 64/2007 privind datoria publica *)</t>
  </si>
  <si>
    <t>Garantii de stat emise pentru companii</t>
  </si>
  <si>
    <t>Garantii de stat emise in cadrul programelor guvernamentale</t>
  </si>
  <si>
    <t>Progamul "Prima Casa" **)</t>
  </si>
  <si>
    <t xml:space="preserve">            8983.7</t>
  </si>
  <si>
    <t>Programul "Mihail Kogalniceanu"</t>
  </si>
  <si>
    <t>Program pentru intreprinderile mici și mijlocii de a accesa surse de finanțare (OUG nr.92/2013)</t>
  </si>
  <si>
    <t xml:space="preserve">Programului de sprijin pentru beneficiarii proiectelor in domenii prioritare pentru economia romaneasca finantate din instrumente structurale ale UE </t>
  </si>
  <si>
    <t>Programul pentru reabilitare termica</t>
  </si>
  <si>
    <t xml:space="preserve">Total garantii de stat emise </t>
  </si>
  <si>
    <t>*) valoarea cumulata a garantiilor  de stat emise incepand cu iunie 2009 si pana la data de raportare.</t>
  </si>
  <si>
    <t xml:space="preserve">**) Valoarea garantiilor emise in cadrul Programului Prima casa a fost diminuata in anul 2011 ca urmare a modificarii cadrului legislativ, respectiv conform prevederilor OUG nr.33/2011 prin care a fost impartit riscul intre stat, in calitate de garant si finantator pentru finantatorii care au intrat in programul Prima casa 4 (16 banci finantatoare dintr-un numar de 21 de banci). Astfel, dupa incheierea acordurilor intre FNGCIMM si bancile finantatoare stocul garantiilor s-a redus la jumatate. Aceste acorduri au fost semnate in perioada iulie-august 2011, astfel incat soldul garantiilor s-a modificat atat la sfarsitul lunii iulie cat si la sfarsitul lunii august.     
</t>
  </si>
</sst>
</file>

<file path=xl/styles.xml><?xml version="1.0" encoding="utf-8"?>
<styleSheet xmlns="http://schemas.openxmlformats.org/spreadsheetml/2006/main">
  <numFmts count="4">
    <numFmt numFmtId="164" formatCode="GENERAL"/>
    <numFmt numFmtId="165" formatCode="DD/MM/YYYY"/>
    <numFmt numFmtId="166" formatCode="#,##0.0"/>
    <numFmt numFmtId="167" formatCode="0.0"/>
  </numFmts>
  <fonts count="8">
    <font>
      <sz val="11"/>
      <color indexed="8"/>
      <name val="Calibri"/>
      <family val="2"/>
    </font>
    <font>
      <sz val="10"/>
      <name val="Arial"/>
      <family val="0"/>
    </font>
    <font>
      <sz val="14"/>
      <name val="Arial"/>
      <family val="2"/>
    </font>
    <font>
      <b/>
      <sz val="10"/>
      <name val="Arial"/>
      <family val="2"/>
    </font>
    <font>
      <b/>
      <sz val="11"/>
      <name val="Arial"/>
      <family val="2"/>
    </font>
    <font>
      <sz val="11"/>
      <name val="Arial"/>
      <family val="2"/>
    </font>
    <font>
      <sz val="11"/>
      <color indexed="8"/>
      <name val="Arial"/>
      <family val="2"/>
    </font>
    <font>
      <b/>
      <sz val="12"/>
      <name val="Arial"/>
      <family val="2"/>
    </font>
  </fonts>
  <fills count="2">
    <fill>
      <patternFill/>
    </fill>
    <fill>
      <patternFill patternType="gray125"/>
    </fill>
  </fills>
  <borders count="3">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cellStyleXfs>
  <cellXfs count="40">
    <xf numFmtId="164" fontId="0" fillId="0" borderId="0" xfId="0" applyAlignment="1">
      <alignment/>
    </xf>
    <xf numFmtId="164" fontId="2" fillId="0" borderId="0" xfId="20" applyFont="1" applyAlignment="1">
      <alignment horizontal="left"/>
      <protection/>
    </xf>
    <xf numFmtId="164" fontId="2" fillId="0" borderId="0" xfId="20" applyFont="1" applyAlignment="1">
      <alignment horizontal="left" wrapText="1"/>
      <protection/>
    </xf>
    <xf numFmtId="164" fontId="1" fillId="0" borderId="0" xfId="20" applyAlignment="1">
      <alignment horizontal="left" wrapText="1"/>
      <protection/>
    </xf>
    <xf numFmtId="164" fontId="2" fillId="0" borderId="0" xfId="20" applyFont="1" applyBorder="1" applyAlignment="1">
      <alignment horizontal="center"/>
      <protection/>
    </xf>
    <xf numFmtId="164" fontId="2" fillId="0" borderId="0" xfId="20" applyFont="1" applyAlignment="1">
      <alignment horizontal="center"/>
      <protection/>
    </xf>
    <xf numFmtId="164" fontId="1" fillId="0" borderId="0" xfId="20">
      <alignment/>
      <protection/>
    </xf>
    <xf numFmtId="164" fontId="1" fillId="0" borderId="0" xfId="20" applyAlignment="1">
      <alignment horizontal="right"/>
      <protection/>
    </xf>
    <xf numFmtId="164" fontId="3" fillId="0" borderId="1" xfId="20" applyFont="1" applyBorder="1" applyAlignment="1">
      <alignment horizontal="center"/>
      <protection/>
    </xf>
    <xf numFmtId="164" fontId="4" fillId="0" borderId="1" xfId="20" applyFont="1" applyBorder="1" applyAlignment="1">
      <alignment horizontal="center" vertical="center" wrapText="1"/>
      <protection/>
    </xf>
    <xf numFmtId="164" fontId="4" fillId="0" borderId="1" xfId="20" applyFont="1" applyBorder="1" applyAlignment="1">
      <alignment horizontal="right" wrapText="1"/>
      <protection/>
    </xf>
    <xf numFmtId="164" fontId="4" fillId="0" borderId="1" xfId="20" applyFont="1" applyFill="1" applyBorder="1" applyAlignment="1">
      <alignment horizontal="center" vertical="center" wrapText="1"/>
      <protection/>
    </xf>
    <xf numFmtId="165" fontId="4" fillId="0" borderId="1" xfId="20" applyNumberFormat="1" applyFont="1" applyBorder="1">
      <alignment/>
      <protection/>
    </xf>
    <xf numFmtId="164" fontId="3" fillId="0" borderId="1" xfId="20" applyFont="1" applyBorder="1" applyAlignment="1">
      <alignment horizontal="center" vertical="center"/>
      <protection/>
    </xf>
    <xf numFmtId="164" fontId="4" fillId="0" borderId="1" xfId="20" applyFont="1" applyBorder="1" applyAlignment="1">
      <alignment horizontal="left" vertical="center" wrapText="1"/>
      <protection/>
    </xf>
    <xf numFmtId="164" fontId="4" fillId="0" borderId="1" xfId="20" applyFont="1" applyBorder="1" applyAlignment="1">
      <alignment horizontal="right" vertical="center" wrapText="1"/>
      <protection/>
    </xf>
    <xf numFmtId="166" fontId="4" fillId="0" borderId="1" xfId="20" applyNumberFormat="1" applyFont="1" applyBorder="1" applyAlignment="1">
      <alignment horizontal="right" vertical="center" wrapText="1"/>
      <protection/>
    </xf>
    <xf numFmtId="166" fontId="4" fillId="0" borderId="1" xfId="20" applyNumberFormat="1" applyFont="1" applyFill="1" applyBorder="1" applyAlignment="1">
      <alignment horizontal="right" vertical="center" wrapText="1"/>
      <protection/>
    </xf>
    <xf numFmtId="164" fontId="1" fillId="0" borderId="1" xfId="20" applyFont="1" applyBorder="1" applyAlignment="1">
      <alignment horizontal="center" vertical="center"/>
      <protection/>
    </xf>
    <xf numFmtId="164" fontId="5" fillId="0" borderId="1" xfId="20" applyFont="1" applyBorder="1" applyAlignment="1">
      <alignment vertical="center" wrapText="1"/>
      <protection/>
    </xf>
    <xf numFmtId="164" fontId="5" fillId="0" borderId="1" xfId="20" applyFont="1" applyBorder="1" applyAlignment="1">
      <alignment horizontal="right" vertical="center" wrapText="1"/>
      <protection/>
    </xf>
    <xf numFmtId="166" fontId="6" fillId="0" borderId="1" xfId="20" applyNumberFormat="1" applyFont="1" applyBorder="1" applyAlignment="1">
      <alignment horizontal="right" vertical="center"/>
      <protection/>
    </xf>
    <xf numFmtId="164" fontId="1" fillId="0" borderId="1" xfId="20" applyBorder="1">
      <alignment/>
      <protection/>
    </xf>
    <xf numFmtId="167" fontId="1" fillId="0" borderId="1" xfId="20" applyNumberFormat="1" applyBorder="1">
      <alignment/>
      <protection/>
    </xf>
    <xf numFmtId="164" fontId="1" fillId="0" borderId="1" xfId="20" applyFont="1" applyBorder="1" applyAlignment="1">
      <alignment horizontal="center"/>
      <protection/>
    </xf>
    <xf numFmtId="164" fontId="5" fillId="0" borderId="1" xfId="20" applyFont="1" applyFill="1" applyBorder="1" applyAlignment="1">
      <alignment vertical="center" wrapText="1"/>
      <protection/>
    </xf>
    <xf numFmtId="164" fontId="5" fillId="0" borderId="1" xfId="20" applyFont="1" applyFill="1" applyBorder="1" applyAlignment="1">
      <alignment horizontal="right" vertical="center" wrapText="1"/>
      <protection/>
    </xf>
    <xf numFmtId="166" fontId="6" fillId="0" borderId="1" xfId="20" applyNumberFormat="1" applyFont="1" applyFill="1" applyBorder="1" applyAlignment="1">
      <alignment horizontal="right" vertical="center"/>
      <protection/>
    </xf>
    <xf numFmtId="164" fontId="1" fillId="0" borderId="1" xfId="20" applyFill="1" applyBorder="1">
      <alignment/>
      <protection/>
    </xf>
    <xf numFmtId="167" fontId="1" fillId="0" borderId="1" xfId="20" applyNumberFormat="1" applyFill="1" applyBorder="1">
      <alignment/>
      <protection/>
    </xf>
    <xf numFmtId="164" fontId="6" fillId="0" borderId="1" xfId="20" applyFont="1" applyBorder="1" applyAlignment="1">
      <alignment wrapText="1"/>
      <protection/>
    </xf>
    <xf numFmtId="164" fontId="6" fillId="0" borderId="1" xfId="20" applyFont="1" applyBorder="1" applyAlignment="1">
      <alignment horizontal="right" wrapText="1"/>
      <protection/>
    </xf>
    <xf numFmtId="164" fontId="5" fillId="0" borderId="1" xfId="20" applyFont="1" applyBorder="1" applyAlignment="1">
      <alignment horizontal="right" wrapText="1"/>
      <protection/>
    </xf>
    <xf numFmtId="167" fontId="6" fillId="0" borderId="1" xfId="20" applyNumberFormat="1" applyFont="1" applyBorder="1" applyAlignment="1">
      <alignment horizontal="right" vertical="center"/>
      <protection/>
    </xf>
    <xf numFmtId="164" fontId="1" fillId="0" borderId="2" xfId="20" applyFont="1" applyBorder="1" applyAlignment="1">
      <alignment horizontal="left" wrapText="1"/>
      <protection/>
    </xf>
    <xf numFmtId="164" fontId="1" fillId="0" borderId="0" xfId="20" applyAlignment="1">
      <alignment wrapText="1"/>
      <protection/>
    </xf>
    <xf numFmtId="164" fontId="2" fillId="0" borderId="0" xfId="20" applyFont="1" applyBorder="1" applyAlignment="1">
      <alignment horizontal="center" wrapText="1"/>
      <protection/>
    </xf>
    <xf numFmtId="164" fontId="1" fillId="0" borderId="0" xfId="20" applyFont="1" applyBorder="1" applyAlignment="1">
      <alignment horizontal="left" wrapText="1"/>
      <protection/>
    </xf>
    <xf numFmtId="164" fontId="7" fillId="0" borderId="0" xfId="20" applyFont="1" applyFill="1" applyBorder="1" applyAlignment="1">
      <alignment horizontal="center" vertical="center" wrapText="1"/>
      <protection/>
    </xf>
    <xf numFmtId="164" fontId="1" fillId="0" borderId="0" xfId="20" applyFont="1" applyFill="1" applyBorder="1" applyAlignment="1">
      <alignment horizontal="left" vertical="center" wrapText="1"/>
      <protection/>
    </xf>
  </cellXfs>
  <cellStyles count="7">
    <cellStyle name="Normal" xfId="0"/>
    <cellStyle name="Comma" xfId="15"/>
    <cellStyle name="Comma [0]" xfId="16"/>
    <cellStyle name="Currency" xfId="17"/>
    <cellStyle name="Currency [0]" xfId="18"/>
    <cellStyle name="Percent" xfId="19"/>
    <cellStyle name="Normal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5"/>
  <sheetViews>
    <sheetView workbookViewId="0" topLeftCell="A1">
      <selection activeCell="K15" sqref="K15"/>
    </sheetView>
  </sheetViews>
  <sheetFormatPr defaultColWidth="9.140625" defaultRowHeight="15"/>
  <cols>
    <col min="1" max="1" width="5.421875" style="0" customWidth="1"/>
    <col min="2" max="2" width="63.421875" style="0" customWidth="1"/>
    <col min="3" max="3" width="10.8515625" style="0" customWidth="1"/>
    <col min="4" max="4" width="13.140625" style="0" customWidth="1"/>
    <col min="5" max="5" width="17.7109375" style="0" customWidth="1"/>
    <col min="6" max="10" width="0" style="0" hidden="1" customWidth="1"/>
    <col min="11" max="16" width="12.421875" style="0" customWidth="1"/>
    <col min="17" max="19" width="14.57421875" style="0" customWidth="1"/>
    <col min="20" max="20" width="11.7109375" style="0" customWidth="1"/>
  </cols>
  <sheetData>
    <row r="1" spans="2:8" ht="18.75">
      <c r="B1" s="1"/>
      <c r="C1" s="2"/>
      <c r="D1" s="2"/>
      <c r="E1" s="2"/>
      <c r="F1" s="2"/>
      <c r="G1" s="2"/>
      <c r="H1" s="3"/>
    </row>
    <row r="2" spans="2:8" ht="18.75">
      <c r="B2" s="4" t="s">
        <v>0</v>
      </c>
      <c r="C2" s="4"/>
      <c r="D2" s="4"/>
      <c r="E2" s="4"/>
      <c r="F2" s="4"/>
      <c r="G2" s="4"/>
      <c r="H2" s="4"/>
    </row>
    <row r="3" spans="2:8" ht="18.75">
      <c r="B3" s="5"/>
      <c r="C3" s="5"/>
      <c r="D3" s="5"/>
      <c r="E3" s="5"/>
      <c r="F3" s="5"/>
      <c r="G3" s="5"/>
      <c r="H3" s="5"/>
    </row>
    <row r="4" spans="2:8" ht="18.75">
      <c r="B4" s="5"/>
      <c r="C4" s="5"/>
      <c r="D4" s="5"/>
      <c r="E4" s="5"/>
      <c r="F4" s="5"/>
      <c r="G4" s="5"/>
      <c r="H4" s="5"/>
    </row>
    <row r="5" spans="2:18" ht="15.75">
      <c r="B5" s="6"/>
      <c r="C5" s="6"/>
      <c r="D5" s="6"/>
      <c r="E5" s="6"/>
      <c r="F5" s="6"/>
      <c r="G5" s="6"/>
      <c r="J5" s="7"/>
      <c r="K5" s="7"/>
      <c r="L5" s="7"/>
      <c r="M5" s="7"/>
      <c r="N5" s="7"/>
      <c r="O5" s="7"/>
      <c r="P5" s="7"/>
      <c r="Q5" s="7"/>
      <c r="R5" s="7" t="s">
        <v>1</v>
      </c>
    </row>
    <row r="6" spans="1:20" ht="29.25">
      <c r="A6" s="8"/>
      <c r="B6" s="9"/>
      <c r="C6" s="10" t="s">
        <v>2</v>
      </c>
      <c r="D6" s="10" t="s">
        <v>3</v>
      </c>
      <c r="E6" s="10" t="s">
        <v>4</v>
      </c>
      <c r="F6" s="9" t="s">
        <v>5</v>
      </c>
      <c r="G6" s="9" t="s">
        <v>6</v>
      </c>
      <c r="H6" s="11" t="s">
        <v>7</v>
      </c>
      <c r="I6" s="12">
        <v>41578</v>
      </c>
      <c r="J6" s="12">
        <v>41608</v>
      </c>
      <c r="K6" s="12">
        <v>41639</v>
      </c>
      <c r="L6" s="12">
        <v>41670</v>
      </c>
      <c r="M6" s="12">
        <v>41698</v>
      </c>
      <c r="N6" s="12">
        <v>41729</v>
      </c>
      <c r="O6" s="12">
        <v>41759</v>
      </c>
      <c r="P6" s="12">
        <v>41790</v>
      </c>
      <c r="Q6" s="12">
        <v>41820</v>
      </c>
      <c r="R6" s="12">
        <v>41851</v>
      </c>
      <c r="S6" s="12">
        <v>41882</v>
      </c>
      <c r="T6" s="12">
        <v>41912</v>
      </c>
    </row>
    <row r="7" spans="1:20" ht="15.75">
      <c r="A7" s="13">
        <v>1</v>
      </c>
      <c r="B7" s="14" t="s">
        <v>8</v>
      </c>
      <c r="C7" s="15">
        <v>1302.9</v>
      </c>
      <c r="D7" s="15">
        <v>1302.9</v>
      </c>
      <c r="E7" s="15">
        <v>2095.9</v>
      </c>
      <c r="F7" s="15">
        <v>2095.9</v>
      </c>
      <c r="G7" s="15">
        <v>2095.9</v>
      </c>
      <c r="H7" s="15">
        <v>2095.9</v>
      </c>
      <c r="I7" s="15">
        <f>1302.9+793</f>
        <v>2095.9</v>
      </c>
      <c r="J7" s="15">
        <f>1302.9+793</f>
        <v>2095.9</v>
      </c>
      <c r="K7" s="15">
        <f>1302.9+793</f>
        <v>2095.9</v>
      </c>
      <c r="L7" s="15">
        <f>1302.9+793</f>
        <v>2095.9</v>
      </c>
      <c r="M7" s="15">
        <f>1302.9+793</f>
        <v>2095.9</v>
      </c>
      <c r="N7" s="15">
        <f>1302.9+793</f>
        <v>2095.9</v>
      </c>
      <c r="O7" s="15">
        <f>1302.9+793</f>
        <v>2095.9</v>
      </c>
      <c r="P7" s="15">
        <v>2095.9</v>
      </c>
      <c r="Q7" s="15">
        <v>2095.9</v>
      </c>
      <c r="R7" s="15">
        <v>2095.9</v>
      </c>
      <c r="S7" s="15">
        <v>2095.9</v>
      </c>
      <c r="T7" s="15">
        <v>2095.9</v>
      </c>
    </row>
    <row r="8" spans="1:20" ht="15.75">
      <c r="A8" s="13">
        <v>2</v>
      </c>
      <c r="B8" s="14" t="s">
        <v>9</v>
      </c>
      <c r="C8" s="16">
        <v>6007.1</v>
      </c>
      <c r="D8" s="16">
        <v>4742</v>
      </c>
      <c r="E8" s="16">
        <v>6997.799999999999</v>
      </c>
      <c r="F8" s="16">
        <v>7486.1</v>
      </c>
      <c r="G8" s="16">
        <v>8107.700000000001</v>
      </c>
      <c r="H8" s="17">
        <v>8496</v>
      </c>
      <c r="I8" s="17">
        <f>I9+I10+I12+I13</f>
        <v>8679.3</v>
      </c>
      <c r="J8" s="17">
        <f>J9+J10+J12+J13</f>
        <v>9031.4</v>
      </c>
      <c r="K8" s="17">
        <v>9195.7</v>
      </c>
      <c r="L8" s="17">
        <v>9273.2</v>
      </c>
      <c r="M8" s="17">
        <v>9433.7</v>
      </c>
      <c r="N8" s="17">
        <v>9613</v>
      </c>
      <c r="O8" s="17">
        <f>O9+O10+O11+O12+O13</f>
        <v>10085.46</v>
      </c>
      <c r="P8" s="17">
        <f>P9+P10+P11+P12+P13</f>
        <v>10265.599999999999</v>
      </c>
      <c r="Q8" s="17">
        <f>Q9+Q10+Q11+Q12+Q13</f>
        <v>10458.44</v>
      </c>
      <c r="R8" s="17">
        <f>R9+R10+R11+R12+R13</f>
        <v>10708.84</v>
      </c>
      <c r="S8" s="17">
        <f>S9+S10+S11+S12+S13</f>
        <v>10879.24</v>
      </c>
      <c r="T8" s="17">
        <f>T9+T10+T11+T12+T13</f>
        <v>11015.140000000001</v>
      </c>
    </row>
    <row r="9" spans="1:20" ht="15.75">
      <c r="A9" s="18" t="s">
        <v>10</v>
      </c>
      <c r="B9" s="19" t="s">
        <v>11</v>
      </c>
      <c r="C9" s="20">
        <v>5988.2</v>
      </c>
      <c r="D9" s="20">
        <v>4648.3</v>
      </c>
      <c r="E9" s="20">
        <v>6814.2</v>
      </c>
      <c r="F9" s="20">
        <v>7313.7</v>
      </c>
      <c r="G9" s="20">
        <v>7945.1</v>
      </c>
      <c r="H9" s="21">
        <v>8338.1</v>
      </c>
      <c r="I9" s="22">
        <v>8535.4</v>
      </c>
      <c r="J9" s="22">
        <v>8820.1</v>
      </c>
      <c r="K9" s="22">
        <v>8983.7</v>
      </c>
      <c r="L9" s="22">
        <v>9054.1</v>
      </c>
      <c r="M9" s="22">
        <v>9197.7</v>
      </c>
      <c r="N9" s="22">
        <v>9377</v>
      </c>
      <c r="O9" s="22">
        <v>9808.7</v>
      </c>
      <c r="P9" s="22">
        <v>9982.1</v>
      </c>
      <c r="Q9" s="22">
        <v>10170.5</v>
      </c>
      <c r="R9" s="23">
        <v>10418.9</v>
      </c>
      <c r="S9" s="23">
        <v>10586.3</v>
      </c>
      <c r="T9" s="23">
        <v>10718.6</v>
      </c>
    </row>
    <row r="10" spans="1:20" ht="15.75">
      <c r="A10" s="24" t="s">
        <v>12</v>
      </c>
      <c r="B10" s="19" t="s">
        <v>13</v>
      </c>
      <c r="C10" s="20">
        <v>0</v>
      </c>
      <c r="D10" s="20">
        <v>17.3</v>
      </c>
      <c r="E10" s="20">
        <v>73.4</v>
      </c>
      <c r="F10" s="20">
        <v>62.2</v>
      </c>
      <c r="G10" s="20">
        <v>54.8</v>
      </c>
      <c r="H10" s="21">
        <v>50.4</v>
      </c>
      <c r="I10" s="22">
        <v>43.4</v>
      </c>
      <c r="J10" s="22">
        <v>100.4</v>
      </c>
      <c r="K10" s="22">
        <v>100.4</v>
      </c>
      <c r="L10" s="22">
        <v>108.3</v>
      </c>
      <c r="M10" s="22">
        <v>124.5</v>
      </c>
      <c r="N10" s="22">
        <v>124.5</v>
      </c>
      <c r="O10" s="22">
        <v>137.5</v>
      </c>
      <c r="P10" s="22">
        <v>137.5</v>
      </c>
      <c r="Q10" s="22">
        <v>137.5</v>
      </c>
      <c r="R10" s="23">
        <v>137.5</v>
      </c>
      <c r="S10" s="23">
        <v>137.5</v>
      </c>
      <c r="T10" s="23">
        <v>137.6</v>
      </c>
    </row>
    <row r="11" spans="1:20" ht="27.75">
      <c r="A11" s="24" t="s">
        <v>14</v>
      </c>
      <c r="B11" s="25" t="s">
        <v>15</v>
      </c>
      <c r="C11" s="26"/>
      <c r="D11" s="26"/>
      <c r="E11" s="26"/>
      <c r="F11" s="26"/>
      <c r="G11" s="26"/>
      <c r="H11" s="27"/>
      <c r="I11" s="28"/>
      <c r="J11" s="28"/>
      <c r="K11" s="28"/>
      <c r="L11" s="28"/>
      <c r="M11" s="28"/>
      <c r="N11" s="28"/>
      <c r="O11" s="28">
        <v>3.06</v>
      </c>
      <c r="P11" s="28">
        <v>9.8</v>
      </c>
      <c r="Q11" s="28">
        <v>14.2</v>
      </c>
      <c r="R11" s="29">
        <v>16.2</v>
      </c>
      <c r="S11" s="29">
        <v>19.6</v>
      </c>
      <c r="T11" s="29">
        <v>23.1</v>
      </c>
    </row>
    <row r="12" spans="1:20" ht="15.75">
      <c r="A12" s="24" t="s">
        <v>16</v>
      </c>
      <c r="B12" s="30" t="s">
        <v>17</v>
      </c>
      <c r="C12" s="31">
        <v>18.9</v>
      </c>
      <c r="D12" s="31">
        <v>72.7</v>
      </c>
      <c r="E12" s="31">
        <v>105.4</v>
      </c>
      <c r="F12" s="31">
        <v>105.4</v>
      </c>
      <c r="G12" s="32">
        <v>103.1</v>
      </c>
      <c r="H12" s="21">
        <v>102.8</v>
      </c>
      <c r="I12" s="21">
        <v>95.8</v>
      </c>
      <c r="J12" s="21">
        <v>105.6</v>
      </c>
      <c r="K12" s="21" t="s">
        <v>18</v>
      </c>
      <c r="L12" s="21">
        <v>105.5</v>
      </c>
      <c r="M12" s="21">
        <v>106.2</v>
      </c>
      <c r="N12" s="21">
        <v>106.2</v>
      </c>
      <c r="O12" s="21">
        <v>129.8</v>
      </c>
      <c r="P12" s="21">
        <v>129.8</v>
      </c>
      <c r="Q12" s="21">
        <v>129.8</v>
      </c>
      <c r="R12" s="33">
        <v>129.8</v>
      </c>
      <c r="S12" s="33">
        <v>129.4</v>
      </c>
      <c r="T12" s="33">
        <v>129.4</v>
      </c>
    </row>
    <row r="13" spans="1:20" ht="15.75">
      <c r="A13" s="24" t="s">
        <v>19</v>
      </c>
      <c r="B13" s="30" t="s">
        <v>20</v>
      </c>
      <c r="C13" s="31">
        <v>0</v>
      </c>
      <c r="D13" s="31">
        <v>3.7</v>
      </c>
      <c r="E13" s="31">
        <v>4.8</v>
      </c>
      <c r="F13" s="31">
        <v>4.8</v>
      </c>
      <c r="G13" s="31">
        <v>4.7</v>
      </c>
      <c r="H13" s="21">
        <v>4.7</v>
      </c>
      <c r="I13" s="22">
        <v>4.7</v>
      </c>
      <c r="J13" s="22">
        <v>5.3</v>
      </c>
      <c r="K13" s="22">
        <v>5.3</v>
      </c>
      <c r="L13" s="22">
        <v>5.3</v>
      </c>
      <c r="M13" s="22">
        <v>5.3</v>
      </c>
      <c r="N13" s="22">
        <v>5.3</v>
      </c>
      <c r="O13" s="22">
        <v>6.4</v>
      </c>
      <c r="P13" s="22">
        <v>6.4</v>
      </c>
      <c r="Q13" s="22">
        <v>6.44</v>
      </c>
      <c r="R13" s="23">
        <v>6.44</v>
      </c>
      <c r="S13" s="23">
        <v>6.44</v>
      </c>
      <c r="T13" s="23">
        <v>6.44</v>
      </c>
    </row>
    <row r="14" spans="1:20" ht="15.75">
      <c r="A14" s="24"/>
      <c r="B14" s="14" t="s">
        <v>21</v>
      </c>
      <c r="C14" s="16">
        <v>7310</v>
      </c>
      <c r="D14" s="16">
        <f>D8+D7</f>
        <v>6044.9</v>
      </c>
      <c r="E14" s="16">
        <f>E8+E7</f>
        <v>9093.699999999999</v>
      </c>
      <c r="F14" s="16">
        <v>9582</v>
      </c>
      <c r="G14" s="16">
        <v>10203.6</v>
      </c>
      <c r="H14" s="17">
        <v>10591.9</v>
      </c>
      <c r="I14" s="17">
        <f>I7+I8</f>
        <v>10775.199999999999</v>
      </c>
      <c r="J14" s="17">
        <f>J7+J8</f>
        <v>11127.3</v>
      </c>
      <c r="K14" s="17">
        <f>K8+K7</f>
        <v>11291.6</v>
      </c>
      <c r="L14" s="17">
        <f>L7+L8</f>
        <v>11369.1</v>
      </c>
      <c r="M14" s="17">
        <f>M7+M8</f>
        <v>11529.6</v>
      </c>
      <c r="N14" s="17">
        <f>N7+N8</f>
        <v>11708.9</v>
      </c>
      <c r="O14" s="17">
        <f>O7+O8</f>
        <v>12181.359999999999</v>
      </c>
      <c r="P14" s="17">
        <f>P7+P8</f>
        <v>12361.499999999998</v>
      </c>
      <c r="Q14" s="17">
        <f>Q7+Q8</f>
        <v>12554.34</v>
      </c>
      <c r="R14" s="17">
        <f>R7+R8</f>
        <v>12804.74</v>
      </c>
      <c r="S14" s="17">
        <f>S7+S8</f>
        <v>12975.14</v>
      </c>
      <c r="T14" s="17">
        <f>T7+T8</f>
        <v>13111.04</v>
      </c>
    </row>
    <row r="15" spans="1:8" ht="106.5" customHeight="1">
      <c r="A15" s="34" t="s">
        <v>22</v>
      </c>
      <c r="B15" s="34"/>
      <c r="C15" s="34"/>
      <c r="D15" s="34"/>
      <c r="E15" s="34"/>
      <c r="F15" s="34"/>
      <c r="G15" s="34"/>
      <c r="H15" s="34"/>
    </row>
  </sheetData>
  <sheetProtection selectLockedCells="1" selectUnlockedCells="1"/>
  <mergeCells count="2">
    <mergeCell ref="B2:H2"/>
    <mergeCell ref="A15:H15"/>
  </mergeCells>
  <printOptions/>
  <pageMargins left="0.7083333333333334" right="0.7083333333333334" top="0.7479166666666667" bottom="0.7479166666666667" header="0.5118055555555555" footer="0.5118055555555555"/>
  <pageSetup horizontalDpi="300" verticalDpi="300" orientation="landscape" paperSize="9" scale="58"/>
</worksheet>
</file>

<file path=xl/worksheets/sheet2.xml><?xml version="1.0" encoding="utf-8"?>
<worksheet xmlns="http://schemas.openxmlformats.org/spreadsheetml/2006/main" xmlns:r="http://schemas.openxmlformats.org/officeDocument/2006/relationships">
  <dimension ref="A1:U16"/>
  <sheetViews>
    <sheetView tabSelected="1" workbookViewId="0" topLeftCell="A1">
      <selection activeCell="L11" sqref="L11"/>
    </sheetView>
  </sheetViews>
  <sheetFormatPr defaultColWidth="9.140625" defaultRowHeight="15"/>
  <cols>
    <col min="1" max="1" width="6.28125" style="0" customWidth="1"/>
    <col min="2" max="2" width="45.57421875" style="0" customWidth="1"/>
    <col min="3" max="3" width="13.00390625" style="0" customWidth="1"/>
    <col min="4" max="4" width="13.140625" style="0" customWidth="1"/>
    <col min="5" max="5" width="13.28125" style="0" customWidth="1"/>
    <col min="6" max="11" width="0" style="0" hidden="1" customWidth="1"/>
    <col min="12" max="12" width="12.421875" style="0" customWidth="1"/>
    <col min="13" max="17" width="14.57421875" style="0" customWidth="1"/>
    <col min="18" max="19" width="12.421875" style="0" customWidth="1"/>
    <col min="20" max="20" width="11.00390625" style="0" customWidth="1"/>
    <col min="21" max="21" width="12.28125" style="0" customWidth="1"/>
  </cols>
  <sheetData>
    <row r="1" ht="18" customHeight="1">
      <c r="I1" s="35"/>
    </row>
    <row r="2" spans="1:9" ht="18" customHeight="1">
      <c r="A2" s="36" t="s">
        <v>23</v>
      </c>
      <c r="B2" s="36"/>
      <c r="C2" s="36"/>
      <c r="D2" s="36"/>
      <c r="E2" s="36"/>
      <c r="F2" s="36"/>
      <c r="G2" s="36"/>
      <c r="H2" s="36"/>
      <c r="I2" s="35"/>
    </row>
    <row r="3" spans="1:9" ht="15.75">
      <c r="A3" s="6"/>
      <c r="B3" s="6"/>
      <c r="C3" s="6"/>
      <c r="D3" s="6"/>
      <c r="E3" s="6"/>
      <c r="F3" s="6"/>
      <c r="G3" s="6"/>
      <c r="I3" s="6"/>
    </row>
    <row r="4" spans="1:9" ht="15.75">
      <c r="A4" s="6"/>
      <c r="B4" s="6"/>
      <c r="C4" s="6"/>
      <c r="D4" s="6"/>
      <c r="E4" s="6"/>
      <c r="F4" s="6"/>
      <c r="G4" s="6"/>
      <c r="H4" s="7"/>
      <c r="I4" s="6"/>
    </row>
    <row r="5" spans="1:19" ht="15.75">
      <c r="A5" s="6"/>
      <c r="B5" s="6"/>
      <c r="C5" s="6"/>
      <c r="D5" s="6"/>
      <c r="E5" s="6"/>
      <c r="F5" s="6"/>
      <c r="G5" s="6"/>
      <c r="I5" s="6"/>
      <c r="M5" s="7"/>
      <c r="N5" s="7"/>
      <c r="O5" s="7"/>
      <c r="P5" s="7"/>
      <c r="Q5" s="7"/>
      <c r="R5" s="7"/>
      <c r="S5" s="7" t="s">
        <v>1</v>
      </c>
    </row>
    <row r="6" spans="1:21" ht="29.25">
      <c r="A6" s="8"/>
      <c r="B6" s="9"/>
      <c r="C6" s="10" t="s">
        <v>2</v>
      </c>
      <c r="D6" s="10" t="s">
        <v>3</v>
      </c>
      <c r="E6" s="10" t="s">
        <v>4</v>
      </c>
      <c r="F6" s="9" t="s">
        <v>5</v>
      </c>
      <c r="G6" s="9" t="s">
        <v>6</v>
      </c>
      <c r="H6" s="9" t="s">
        <v>7</v>
      </c>
      <c r="I6" s="12">
        <v>41547</v>
      </c>
      <c r="J6" s="12">
        <v>41578</v>
      </c>
      <c r="K6" s="12">
        <v>41608</v>
      </c>
      <c r="L6" s="12">
        <v>41639</v>
      </c>
      <c r="M6" s="12">
        <v>41670</v>
      </c>
      <c r="N6" s="12">
        <v>41698</v>
      </c>
      <c r="O6" s="12">
        <v>41729</v>
      </c>
      <c r="P6" s="12">
        <v>41759</v>
      </c>
      <c r="Q6" s="12">
        <v>41790</v>
      </c>
      <c r="R6" s="12">
        <v>41820</v>
      </c>
      <c r="S6" s="12">
        <v>41851</v>
      </c>
      <c r="T6" s="12">
        <v>41882</v>
      </c>
      <c r="U6" s="12">
        <v>41912</v>
      </c>
    </row>
    <row r="7" spans="1:21" ht="15.75">
      <c r="A7" s="13">
        <v>1</v>
      </c>
      <c r="B7" s="14" t="s">
        <v>24</v>
      </c>
      <c r="C7" s="15">
        <v>1302.9</v>
      </c>
      <c r="D7" s="15">
        <v>1302.9</v>
      </c>
      <c r="E7" s="15">
        <v>2095.9</v>
      </c>
      <c r="F7" s="15">
        <v>2095.9</v>
      </c>
      <c r="G7" s="15">
        <v>2095.9</v>
      </c>
      <c r="H7" s="15">
        <v>2095.9</v>
      </c>
      <c r="I7" s="15">
        <f>1302.9+793</f>
        <v>2095.9</v>
      </c>
      <c r="J7" s="15">
        <f>1302.9+793</f>
        <v>2095.9</v>
      </c>
      <c r="K7" s="15">
        <f>1302.9+793</f>
        <v>2095.9</v>
      </c>
      <c r="L7" s="15">
        <f>1302.9+793</f>
        <v>2095.9</v>
      </c>
      <c r="M7" s="15">
        <f>1302.9+793</f>
        <v>2095.9</v>
      </c>
      <c r="N7" s="15">
        <f>1302.9+793</f>
        <v>2095.9</v>
      </c>
      <c r="O7" s="15">
        <f>1302.9+793</f>
        <v>2095.9</v>
      </c>
      <c r="P7" s="15">
        <f>1302.9+793</f>
        <v>2095.9</v>
      </c>
      <c r="Q7" s="15">
        <v>2095.9</v>
      </c>
      <c r="R7" s="15">
        <v>2095.9</v>
      </c>
      <c r="S7" s="15">
        <v>2095.9</v>
      </c>
      <c r="T7" s="15">
        <v>2095.9</v>
      </c>
      <c r="U7" s="15">
        <v>2095.9</v>
      </c>
    </row>
    <row r="8" spans="1:21" ht="29.25">
      <c r="A8" s="13">
        <v>2</v>
      </c>
      <c r="B8" s="14" t="s">
        <v>25</v>
      </c>
      <c r="C8" s="16">
        <v>6007.1</v>
      </c>
      <c r="D8" s="16">
        <v>4742</v>
      </c>
      <c r="E8" s="16">
        <v>6997.799999999999</v>
      </c>
      <c r="F8" s="16">
        <v>7486.1</v>
      </c>
      <c r="G8" s="16">
        <v>8107.700000000001</v>
      </c>
      <c r="H8" s="17">
        <v>8496</v>
      </c>
      <c r="I8" s="17">
        <f>+I9+I10+I12+I13</f>
        <v>8547.2</v>
      </c>
      <c r="J8" s="17">
        <f>J9+J10+J12+J13</f>
        <v>8679.3</v>
      </c>
      <c r="K8" s="17">
        <f>K9+K10+K12+K13</f>
        <v>9031.4</v>
      </c>
      <c r="L8" s="17">
        <v>9195.7</v>
      </c>
      <c r="M8" s="17">
        <f>M9+M10+M11+M12+M13</f>
        <v>9273.199999999999</v>
      </c>
      <c r="N8" s="17">
        <f>N9+N10+N11+N12+N13</f>
        <v>9433.7</v>
      </c>
      <c r="O8" s="17">
        <f>O9+O10+O11+O12+O13</f>
        <v>9613</v>
      </c>
      <c r="P8" s="17">
        <f>P9+P10+P11+P12+P13</f>
        <v>10085.46</v>
      </c>
      <c r="Q8" s="17">
        <f>Q9+Q10+Q11+Q12+Q13</f>
        <v>10265.599999999999</v>
      </c>
      <c r="R8" s="17">
        <f>R9+R10+R11+R12+R13</f>
        <v>10458.44</v>
      </c>
      <c r="S8" s="17">
        <f>S9+S10+S11+S12+S13</f>
        <v>10708.84</v>
      </c>
      <c r="T8" s="17">
        <f>T9+T10+T11+T12+T13</f>
        <v>10879.24</v>
      </c>
      <c r="U8" s="17">
        <f>U9+U10+U11+U12+U13</f>
        <v>11015.140000000001</v>
      </c>
    </row>
    <row r="9" spans="1:21" ht="15.75">
      <c r="A9" s="18" t="s">
        <v>10</v>
      </c>
      <c r="B9" s="19" t="s">
        <v>26</v>
      </c>
      <c r="C9" s="20">
        <v>5988.2</v>
      </c>
      <c r="D9" s="20">
        <v>4648.3</v>
      </c>
      <c r="E9" s="20">
        <v>6814.2</v>
      </c>
      <c r="F9" s="20">
        <v>7313.7</v>
      </c>
      <c r="G9" s="20">
        <v>7945.1</v>
      </c>
      <c r="H9" s="21">
        <v>8338.1</v>
      </c>
      <c r="I9" s="22">
        <v>8400.5</v>
      </c>
      <c r="J9" s="22">
        <v>8535.4</v>
      </c>
      <c r="K9" s="22">
        <v>8820.1</v>
      </c>
      <c r="L9" s="22" t="s">
        <v>27</v>
      </c>
      <c r="M9" s="22">
        <v>9054.1</v>
      </c>
      <c r="N9" s="22">
        <v>9197.7</v>
      </c>
      <c r="O9" s="22">
        <v>9377</v>
      </c>
      <c r="P9" s="22">
        <v>9808.7</v>
      </c>
      <c r="Q9" s="22">
        <v>9982.1</v>
      </c>
      <c r="R9" s="23">
        <v>10170.5</v>
      </c>
      <c r="S9" s="23">
        <v>10418.9</v>
      </c>
      <c r="T9" s="23">
        <v>10586.3</v>
      </c>
      <c r="U9" s="23">
        <v>10718.6</v>
      </c>
    </row>
    <row r="10" spans="1:21" ht="15.75">
      <c r="A10" s="24" t="s">
        <v>12</v>
      </c>
      <c r="B10" s="19" t="s">
        <v>28</v>
      </c>
      <c r="C10" s="20">
        <v>0</v>
      </c>
      <c r="D10" s="20">
        <v>17.3</v>
      </c>
      <c r="E10" s="20">
        <v>73.4</v>
      </c>
      <c r="F10" s="20">
        <v>62.2</v>
      </c>
      <c r="G10" s="20">
        <v>54.8</v>
      </c>
      <c r="H10" s="21">
        <v>50.4</v>
      </c>
      <c r="I10" s="22">
        <v>46.7</v>
      </c>
      <c r="J10" s="22">
        <v>43.4</v>
      </c>
      <c r="K10" s="22">
        <v>100.4</v>
      </c>
      <c r="L10" s="22">
        <v>100.4</v>
      </c>
      <c r="M10" s="22">
        <v>108.3</v>
      </c>
      <c r="N10" s="22">
        <v>124.5</v>
      </c>
      <c r="O10" s="22">
        <v>124.5</v>
      </c>
      <c r="P10" s="22">
        <v>137.5</v>
      </c>
      <c r="Q10" s="22">
        <v>137.5</v>
      </c>
      <c r="R10" s="23">
        <v>137.5</v>
      </c>
      <c r="S10" s="23">
        <v>137.5</v>
      </c>
      <c r="T10" s="23">
        <v>137.5</v>
      </c>
      <c r="U10" s="23">
        <v>137.6</v>
      </c>
    </row>
    <row r="11" spans="1:21" ht="27.75">
      <c r="A11" s="24" t="s">
        <v>14</v>
      </c>
      <c r="B11" s="25" t="s">
        <v>29</v>
      </c>
      <c r="C11" s="26"/>
      <c r="D11" s="26"/>
      <c r="E11" s="26"/>
      <c r="F11" s="26"/>
      <c r="G11" s="26"/>
      <c r="H11" s="27"/>
      <c r="I11" s="28"/>
      <c r="J11" s="28"/>
      <c r="K11" s="28"/>
      <c r="L11" s="28"/>
      <c r="M11" s="28"/>
      <c r="N11" s="28"/>
      <c r="O11" s="28"/>
      <c r="P11" s="28">
        <v>3.06</v>
      </c>
      <c r="Q11" s="28">
        <v>9.8</v>
      </c>
      <c r="R11" s="29">
        <v>14.2</v>
      </c>
      <c r="S11" s="29">
        <v>16.2</v>
      </c>
      <c r="T11" s="29">
        <v>19.6</v>
      </c>
      <c r="U11" s="29">
        <v>23.1</v>
      </c>
    </row>
    <row r="12" spans="1:21" ht="40.5">
      <c r="A12" s="24" t="s">
        <v>16</v>
      </c>
      <c r="B12" s="30" t="s">
        <v>30</v>
      </c>
      <c r="C12" s="21">
        <v>18.9</v>
      </c>
      <c r="D12" s="21">
        <v>72.7</v>
      </c>
      <c r="E12" s="21">
        <v>105.4</v>
      </c>
      <c r="F12" s="21">
        <v>105.4</v>
      </c>
      <c r="G12" s="21">
        <v>103.1</v>
      </c>
      <c r="H12" s="21">
        <v>102.8</v>
      </c>
      <c r="I12" s="21">
        <v>95.3</v>
      </c>
      <c r="J12" s="21">
        <v>95.8</v>
      </c>
      <c r="K12" s="21">
        <v>105.6</v>
      </c>
      <c r="L12" s="21" t="s">
        <v>18</v>
      </c>
      <c r="M12" s="21">
        <v>105.5</v>
      </c>
      <c r="N12" s="21">
        <v>106.2</v>
      </c>
      <c r="O12" s="21">
        <v>106.2</v>
      </c>
      <c r="P12" s="21">
        <v>129.8</v>
      </c>
      <c r="Q12" s="21">
        <v>129.8</v>
      </c>
      <c r="R12" s="33">
        <v>129.8</v>
      </c>
      <c r="S12" s="33">
        <v>129.8</v>
      </c>
      <c r="T12" s="33">
        <v>129.4</v>
      </c>
      <c r="U12" s="33">
        <v>129.4</v>
      </c>
    </row>
    <row r="13" spans="1:21" ht="15.75">
      <c r="A13" s="24" t="s">
        <v>19</v>
      </c>
      <c r="B13" s="30" t="s">
        <v>31</v>
      </c>
      <c r="C13" s="31">
        <v>0</v>
      </c>
      <c r="D13" s="31">
        <v>3.7</v>
      </c>
      <c r="E13" s="31">
        <v>4.8</v>
      </c>
      <c r="F13" s="31">
        <v>4.8</v>
      </c>
      <c r="G13" s="31">
        <v>4.7</v>
      </c>
      <c r="H13" s="21">
        <v>4.7</v>
      </c>
      <c r="I13" s="22">
        <v>4.7</v>
      </c>
      <c r="J13" s="22">
        <v>4.7</v>
      </c>
      <c r="K13" s="22">
        <v>5.3</v>
      </c>
      <c r="L13" s="22">
        <v>5.3</v>
      </c>
      <c r="M13" s="22">
        <v>5.3</v>
      </c>
      <c r="N13" s="22">
        <v>5.3</v>
      </c>
      <c r="O13" s="22">
        <v>5.3</v>
      </c>
      <c r="P13" s="22">
        <v>6.4</v>
      </c>
      <c r="Q13" s="22">
        <v>6.4</v>
      </c>
      <c r="R13" s="23">
        <v>6.44</v>
      </c>
      <c r="S13" s="23">
        <v>6.44</v>
      </c>
      <c r="T13" s="23">
        <v>6.44</v>
      </c>
      <c r="U13" s="23">
        <v>6.44</v>
      </c>
    </row>
    <row r="14" spans="1:21" ht="15.75">
      <c r="A14" s="24"/>
      <c r="B14" s="14" t="s">
        <v>32</v>
      </c>
      <c r="C14" s="16">
        <f>C8+C7</f>
        <v>7310</v>
      </c>
      <c r="D14" s="16">
        <f>D7+D8</f>
        <v>6044.9</v>
      </c>
      <c r="E14" s="16">
        <f>E7+E8</f>
        <v>9093.699999999999</v>
      </c>
      <c r="F14" s="16">
        <v>9582</v>
      </c>
      <c r="G14" s="16">
        <v>10203.6</v>
      </c>
      <c r="H14" s="17">
        <v>10591.9</v>
      </c>
      <c r="I14" s="17">
        <f>I8+I7</f>
        <v>10643.1</v>
      </c>
      <c r="J14" s="17">
        <f>J7+J8</f>
        <v>10775.199999999999</v>
      </c>
      <c r="K14" s="17">
        <f>K7+K8</f>
        <v>11127.3</v>
      </c>
      <c r="L14" s="17">
        <f>L8+L7</f>
        <v>11291.6</v>
      </c>
      <c r="M14" s="17">
        <f>M7+M8</f>
        <v>11369.099999999999</v>
      </c>
      <c r="N14" s="17">
        <f>N7+N8</f>
        <v>11529.6</v>
      </c>
      <c r="O14" s="17">
        <f>O7+O8</f>
        <v>11708.9</v>
      </c>
      <c r="P14" s="17">
        <f>P7+P8</f>
        <v>12181.359999999999</v>
      </c>
      <c r="Q14" s="17">
        <f>Q7+Q8</f>
        <v>12361.499999999998</v>
      </c>
      <c r="R14" s="17">
        <f>R7+R8</f>
        <v>12554.34</v>
      </c>
      <c r="S14" s="17">
        <f>S7+S8</f>
        <v>12804.74</v>
      </c>
      <c r="T14" s="17">
        <f>T7+T8</f>
        <v>12975.14</v>
      </c>
      <c r="U14" s="17">
        <f>U7+U8</f>
        <v>13111.04</v>
      </c>
    </row>
    <row r="15" spans="1:9" ht="18" customHeight="1">
      <c r="A15" s="37" t="s">
        <v>33</v>
      </c>
      <c r="B15" s="37"/>
      <c r="C15" s="37"/>
      <c r="D15" s="37"/>
      <c r="E15" s="37"/>
      <c r="F15" s="37"/>
      <c r="G15" s="37"/>
      <c r="H15" s="37"/>
      <c r="I15" s="38"/>
    </row>
    <row r="16" spans="1:9" ht="83.25" customHeight="1">
      <c r="A16" s="39" t="s">
        <v>34</v>
      </c>
      <c r="B16" s="39"/>
      <c r="C16" s="39"/>
      <c r="D16" s="39"/>
      <c r="E16" s="39"/>
      <c r="F16" s="39"/>
      <c r="G16" s="39"/>
      <c r="H16" s="39"/>
      <c r="I16" s="38"/>
    </row>
  </sheetData>
  <sheetProtection selectLockedCells="1" selectUnlockedCells="1"/>
  <mergeCells count="3">
    <mergeCell ref="A2:H2"/>
    <mergeCell ref="A15:H15"/>
    <mergeCell ref="A16:H16"/>
  </mergeCells>
  <printOptions/>
  <pageMargins left="0.7083333333333334" right="0.7083333333333334" top="0.7479166666666667" bottom="0.7479166666666667" header="0.5118055555555555" footer="0.5118055555555555"/>
  <pageSetup horizontalDpi="300" verticalDpi="300" orientation="landscape" paperSize="9" scale="65"/>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16562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bine, multumesc mult</dc:creator>
  <cp:keywords/>
  <dc:description/>
  <cp:lastModifiedBy/>
  <cp:lastPrinted>2014-11-04T07:36:43Z</cp:lastPrinted>
  <dcterms:created xsi:type="dcterms:W3CDTF">2013-10-04T06:53:58Z</dcterms:created>
  <dcterms:modified xsi:type="dcterms:W3CDTF">2014-11-05T07:24:56Z</dcterms:modified>
  <cp:category/>
  <cp:version/>
  <cp:contentType/>
  <cp:contentStatus/>
  <cp:revision>18</cp:revision>
</cp:coreProperties>
</file>