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7680" windowHeight="7635" activeTab="0"/>
  </bookViews>
  <sheets>
    <sheet name="Septembri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'Septembrie '!$B$2:$BB$31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<sst xmlns="http://schemas.openxmlformats.org/spreadsheetml/2006/main" count="85" uniqueCount="50">
  <si>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</si>
  <si>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</si>
  <si>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</si>
  <si>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</si>
  <si>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</si>
  <si>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</si>
  <si>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</si>
  <si>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</si>
  <si>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</si>
  <si>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</si>
  <si>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</si>
  <si>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Dec 2012</t>
  </si>
  <si>
    <t>-mil lei-</t>
  </si>
  <si>
    <t>Dec 
2012</t>
  </si>
  <si>
    <t>Mart 2013</t>
  </si>
  <si>
    <t>Apr 2013</t>
  </si>
  <si>
    <t>Mai 2013</t>
  </si>
  <si>
    <t>Iunie 2013</t>
  </si>
  <si>
    <t>Aug 2013</t>
  </si>
  <si>
    <t>Sept 2013</t>
  </si>
  <si>
    <t>Dec 2013</t>
  </si>
  <si>
    <t>Ian 
2013</t>
  </si>
  <si>
    <t>Febr 
2013</t>
  </si>
  <si>
    <t>Mart 
2013</t>
  </si>
  <si>
    <t>Mai 
2013</t>
  </si>
  <si>
    <t>Apr 
2013</t>
  </si>
  <si>
    <t>Bugetul de Stat şi Autonome</t>
  </si>
  <si>
    <t>Iulie 
2013</t>
  </si>
  <si>
    <t>Dec 
2013</t>
  </si>
  <si>
    <t>Mai 
2013 
*)</t>
  </si>
  <si>
    <t>Apr 
2013 
*)</t>
  </si>
  <si>
    <t>Mart 
2013 
*)</t>
  </si>
  <si>
    <t>Iunie 
2013 
*)</t>
  </si>
  <si>
    <t>Iulie 
2013 
*)</t>
  </si>
  <si>
    <t>Iunie 
2013</t>
  </si>
  <si>
    <t>Iulie
2013</t>
  </si>
  <si>
    <t>Aug 
2013 
*)</t>
  </si>
  <si>
    <t>Aug 
2013</t>
  </si>
  <si>
    <t xml:space="preserve">TOTAL </t>
  </si>
  <si>
    <r>
      <t xml:space="preserve">Bugetul Asigurărilor Sociale 
</t>
    </r>
    <r>
      <rPr>
        <sz val="12"/>
        <rFont val="Arial"/>
        <family val="2"/>
      </rPr>
      <t>(fără spitale)</t>
    </r>
  </si>
  <si>
    <t>Oct
2013</t>
  </si>
  <si>
    <t>Noi
2013</t>
  </si>
  <si>
    <t>Ian 
2013
*)</t>
  </si>
  <si>
    <t>Febr 
2013
*)</t>
  </si>
  <si>
    <t>Sept
2013</t>
  </si>
  <si>
    <t>Dec
2013</t>
  </si>
  <si>
    <t xml:space="preserve">Arierate ale Bugetului General Consolidat </t>
  </si>
  <si>
    <t>Sept
2013
*)</t>
  </si>
  <si>
    <t xml:space="preserve">* Nota: Sumele totale au fost reduse cu 360 milioane lei potrivit pct.5 din Anexa1. Memorandum de Politici Economice şi Financiare reprezentand sume cotestate in urma verificarii de catre ANAF, </t>
  </si>
  <si>
    <t xml:space="preserve">                              pentru unul dintre următoarele motive: nerespectarea dispoziţiilor sau reglementărilor legale relevante; facturare sau achiziţie inadecvată; sau lipsa evidenţelor privind efectuarea lucrărilor facturate.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</si>
</sst>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11"/>
      <color indexed="14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191" fontId="21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wrapText="1"/>
    </xf>
    <xf numFmtId="172" fontId="23" fillId="0" borderId="16" xfId="0" applyNumberFormat="1" applyFont="1" applyFill="1" applyBorder="1" applyAlignment="1">
      <alignment horizontal="right"/>
    </xf>
    <xf numFmtId="172" fontId="23" fillId="0" borderId="17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23" fillId="0" borderId="16" xfId="0" applyNumberFormat="1" applyFont="1" applyFill="1" applyBorder="1" applyAlignment="1">
      <alignment horizontal="right"/>
    </xf>
    <xf numFmtId="174" fontId="23" fillId="0" borderId="20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0" fontId="21" fillId="0" borderId="15" xfId="0" applyFont="1" applyFill="1" applyBorder="1" applyAlignment="1">
      <alignment horizontal="left" indent="3"/>
    </xf>
    <xf numFmtId="172" fontId="21" fillId="0" borderId="16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174" fontId="21" fillId="0" borderId="18" xfId="0" applyNumberFormat="1" applyFont="1" applyFill="1" applyBorder="1" applyAlignment="1">
      <alignment/>
    </xf>
    <xf numFmtId="174" fontId="21" fillId="0" borderId="21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 horizontal="right"/>
    </xf>
    <xf numFmtId="172" fontId="21" fillId="0" borderId="19" xfId="0" applyNumberFormat="1" applyFont="1" applyFill="1" applyBorder="1" applyAlignment="1">
      <alignment horizontal="right"/>
    </xf>
    <xf numFmtId="174" fontId="21" fillId="0" borderId="0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172" fontId="23" fillId="0" borderId="16" xfId="0" applyNumberFormat="1" applyFont="1" applyFill="1" applyBorder="1" applyAlignment="1">
      <alignment/>
    </xf>
    <xf numFmtId="172" fontId="23" fillId="0" borderId="21" xfId="0" applyNumberFormat="1" applyFont="1" applyFill="1" applyBorder="1" applyAlignment="1">
      <alignment/>
    </xf>
    <xf numFmtId="174" fontId="23" fillId="0" borderId="19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21" fillId="0" borderId="19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right"/>
    </xf>
    <xf numFmtId="172" fontId="21" fillId="0" borderId="21" xfId="0" applyNumberFormat="1" applyFont="1" applyFill="1" applyBorder="1" applyAlignment="1">
      <alignment horizontal="right"/>
    </xf>
    <xf numFmtId="172" fontId="21" fillId="0" borderId="16" xfId="0" applyNumberFormat="1" applyFont="1" applyFill="1" applyBorder="1" applyAlignment="1">
      <alignment wrapText="1"/>
    </xf>
    <xf numFmtId="172" fontId="21" fillId="0" borderId="19" xfId="0" applyNumberFormat="1" applyFont="1" applyFill="1" applyBorder="1" applyAlignment="1">
      <alignment wrapText="1"/>
    </xf>
    <xf numFmtId="172" fontId="23" fillId="0" borderId="22" xfId="0" applyNumberFormat="1" applyFont="1" applyFill="1" applyBorder="1" applyAlignment="1">
      <alignment horizontal="right"/>
    </xf>
    <xf numFmtId="172" fontId="23" fillId="0" borderId="23" xfId="0" applyNumberFormat="1" applyFont="1" applyFill="1" applyBorder="1" applyAlignment="1">
      <alignment horizontal="right"/>
    </xf>
    <xf numFmtId="172" fontId="23" fillId="0" borderId="23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172" fontId="21" fillId="0" borderId="24" xfId="0" applyNumberFormat="1" applyFont="1" applyFill="1" applyBorder="1" applyAlignment="1">
      <alignment/>
    </xf>
    <xf numFmtId="172" fontId="21" fillId="0" borderId="25" xfId="0" applyNumberFormat="1" applyFont="1" applyFill="1" applyBorder="1" applyAlignment="1">
      <alignment/>
    </xf>
    <xf numFmtId="172" fontId="21" fillId="0" borderId="26" xfId="0" applyNumberFormat="1" applyFont="1" applyFill="1" applyBorder="1" applyAlignment="1">
      <alignment horizontal="right"/>
    </xf>
    <xf numFmtId="172" fontId="21" fillId="0" borderId="24" xfId="0" applyNumberFormat="1" applyFont="1" applyFill="1" applyBorder="1" applyAlignment="1">
      <alignment horizontal="right"/>
    </xf>
    <xf numFmtId="172" fontId="21" fillId="0" borderId="27" xfId="0" applyNumberFormat="1" applyFont="1" applyFill="1" applyBorder="1" applyAlignment="1">
      <alignment horizontal="right"/>
    </xf>
    <xf numFmtId="172" fontId="23" fillId="0" borderId="28" xfId="0" applyNumberFormat="1" applyFont="1" applyFill="1" applyBorder="1" applyAlignment="1">
      <alignment horizontal="center"/>
    </xf>
    <xf numFmtId="172" fontId="23" fillId="0" borderId="29" xfId="0" applyNumberFormat="1" applyFont="1" applyFill="1" applyBorder="1" applyAlignment="1">
      <alignment wrapText="1"/>
    </xf>
    <xf numFmtId="172" fontId="23" fillId="0" borderId="30" xfId="0" applyNumberFormat="1" applyFont="1" applyFill="1" applyBorder="1" applyAlignment="1">
      <alignment wrapText="1"/>
    </xf>
    <xf numFmtId="172" fontId="23" fillId="0" borderId="31" xfId="0" applyNumberFormat="1" applyFont="1" applyFill="1" applyBorder="1" applyAlignment="1">
      <alignment wrapText="1"/>
    </xf>
    <xf numFmtId="172" fontId="23" fillId="0" borderId="31" xfId="0" applyNumberFormat="1" applyFont="1" applyFill="1" applyBorder="1" applyAlignment="1">
      <alignment horizontal="right"/>
    </xf>
    <xf numFmtId="172" fontId="23" fillId="0" borderId="29" xfId="0" applyNumberFormat="1" applyFont="1" applyFill="1" applyBorder="1" applyAlignment="1">
      <alignment horizontal="right"/>
    </xf>
    <xf numFmtId="172" fontId="23" fillId="0" borderId="30" xfId="0" applyNumberFormat="1" applyFont="1" applyFill="1" applyBorder="1" applyAlignment="1">
      <alignment horizontal="right"/>
    </xf>
    <xf numFmtId="172" fontId="23" fillId="0" borderId="16" xfId="0" applyNumberFormat="1" applyFont="1" applyFill="1" applyBorder="1" applyAlignment="1">
      <alignment horizontal="right" wrapText="1"/>
    </xf>
    <xf numFmtId="172" fontId="23" fillId="0" borderId="19" xfId="0" applyNumberFormat="1" applyFont="1" applyFill="1" applyBorder="1" applyAlignment="1">
      <alignment horizontal="right" wrapText="1"/>
    </xf>
    <xf numFmtId="172" fontId="23" fillId="0" borderId="18" xfId="0" applyNumberFormat="1" applyFont="1" applyFill="1" applyBorder="1" applyAlignment="1">
      <alignment horizontal="right" wrapText="1"/>
    </xf>
    <xf numFmtId="172" fontId="23" fillId="0" borderId="32" xfId="0" applyNumberFormat="1" applyFont="1" applyFill="1" applyBorder="1" applyAlignment="1">
      <alignment horizontal="right" wrapText="1"/>
    </xf>
    <xf numFmtId="0" fontId="21" fillId="0" borderId="33" xfId="0" applyFont="1" applyFill="1" applyBorder="1" applyAlignment="1">
      <alignment horizontal="left" indent="3"/>
    </xf>
    <xf numFmtId="172" fontId="23" fillId="0" borderId="24" xfId="0" applyNumberFormat="1" applyFont="1" applyFill="1" applyBorder="1" applyAlignment="1">
      <alignment horizontal="right" wrapText="1"/>
    </xf>
    <xf numFmtId="172" fontId="23" fillId="0" borderId="27" xfId="0" applyNumberFormat="1" applyFont="1" applyFill="1" applyBorder="1" applyAlignment="1">
      <alignment horizontal="right" wrapText="1"/>
    </xf>
    <xf numFmtId="172" fontId="23" fillId="0" borderId="26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172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174" fontId="23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17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74" fontId="21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72" fontId="24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right" wrapText="1"/>
    </xf>
    <xf numFmtId="172" fontId="25" fillId="0" borderId="0" xfId="0" applyNumberFormat="1" applyFont="1" applyFill="1" applyBorder="1" applyAlignment="1">
      <alignment horizontal="center" wrapText="1"/>
    </xf>
    <xf numFmtId="172" fontId="23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 wrapText="1"/>
    </xf>
    <xf numFmtId="172" fontId="21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left"/>
    </xf>
    <xf numFmtId="172" fontId="23" fillId="0" borderId="0" xfId="0" applyNumberFormat="1" applyFont="1" applyFill="1" applyBorder="1" applyAlignment="1">
      <alignment horizontal="right"/>
    </xf>
    <xf numFmtId="173" fontId="25" fillId="0" borderId="0" xfId="0" applyNumberFormat="1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23" fillId="0" borderId="0" xfId="0" applyNumberFormat="1" applyFont="1" applyFill="1" applyBorder="1" applyAlignment="1">
      <alignment horizontal="right" wrapText="1"/>
    </xf>
    <xf numFmtId="172" fontId="23" fillId="0" borderId="0" xfId="0" applyNumberFormat="1" applyFont="1" applyFill="1" applyBorder="1" applyAlignment="1">
      <alignment vertical="center" wrapText="1"/>
    </xf>
    <xf numFmtId="172" fontId="23" fillId="0" borderId="0" xfId="0" applyNumberFormat="1" applyFont="1" applyFill="1" applyBorder="1" applyAlignment="1">
      <alignment horizontal="right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0" fontId="21" fillId="0" borderId="0" xfId="61" applyFont="1" applyFill="1" applyBorder="1">
      <alignment/>
      <protection/>
    </xf>
    <xf numFmtId="0" fontId="26" fillId="0" borderId="0" xfId="0" applyFont="1" applyFill="1" applyBorder="1" applyAlignment="1">
      <alignment/>
    </xf>
    <xf numFmtId="175" fontId="21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0" fontId="21" fillId="0" borderId="34" xfId="0" applyFont="1" applyFill="1" applyBorder="1" applyAlignment="1">
      <alignment wrapText="1"/>
    </xf>
    <xf numFmtId="49" fontId="21" fillId="0" borderId="3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B440"/>
  <sheetViews>
    <sheetView tabSelected="1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16" sqref="K16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3" width="5.8515625" style="77" bestFit="1" customWidth="1"/>
    <col min="4" max="5" width="6.57421875" style="77" customWidth="1"/>
    <col min="6" max="6" width="5.8515625" style="77" bestFit="1" customWidth="1"/>
    <col min="7" max="8" width="5.8515625" style="77" customWidth="1"/>
    <col min="9" max="15" width="5.8515625" style="77" bestFit="1" customWidth="1"/>
    <col min="16" max="19" width="6.421875" style="1" bestFit="1" customWidth="1"/>
    <col min="20" max="21" width="6.421875" style="1" customWidth="1"/>
    <col min="22" max="23" width="6.421875" style="1" bestFit="1" customWidth="1"/>
    <col min="24" max="24" width="6.57421875" style="1" customWidth="1"/>
    <col min="25" max="25" width="6.421875" style="1" bestFit="1" customWidth="1"/>
    <col min="26" max="28" width="5.8515625" style="1" bestFit="1" customWidth="1"/>
    <col min="29" max="29" width="5.8515625" style="1" customWidth="1"/>
    <col min="30" max="30" width="6.8515625" style="1" customWidth="1"/>
    <col min="31" max="31" width="6.7109375" style="1" customWidth="1"/>
    <col min="32" max="32" width="5.7109375" style="1" customWidth="1"/>
    <col min="33" max="34" width="5.8515625" style="1" customWidth="1"/>
    <col min="35" max="41" width="5.8515625" style="1" bestFit="1" customWidth="1"/>
    <col min="42" max="45" width="6.421875" style="1" bestFit="1" customWidth="1"/>
    <col min="46" max="47" width="6.421875" style="1" customWidth="1"/>
    <col min="48" max="51" width="6.421875" style="1" bestFit="1" customWidth="1"/>
    <col min="52" max="54" width="5.8515625" style="1" bestFit="1" customWidth="1"/>
    <col min="55" max="55" width="13.57421875" style="1" customWidth="1"/>
    <col min="56" max="16384" width="25.140625" style="1" customWidth="1"/>
  </cols>
  <sheetData>
    <row r="1" spans="3:15" ht="14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54" ht="18" customHeight="1">
      <c r="B2" s="146" t="s">
        <v>46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2:54" ht="15.75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7"/>
      <c r="AR3" s="7"/>
      <c r="AS3" s="7"/>
      <c r="AT3" s="7"/>
      <c r="AU3" s="7"/>
      <c r="AV3" s="7"/>
      <c r="AW3" s="145" t="s">
        <v>12</v>
      </c>
      <c r="AX3" s="145"/>
      <c r="AY3" s="145"/>
      <c r="AZ3" s="145"/>
      <c r="BA3" s="145"/>
      <c r="BB3" s="145"/>
    </row>
    <row r="4" spans="2:54" s="8" customFormat="1" ht="33.75" customHeight="1" thickBot="1">
      <c r="B4" s="152" t="s">
        <v>0</v>
      </c>
      <c r="C4" s="147" t="s">
        <v>26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  <c r="P4" s="147" t="s">
        <v>1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147" t="s">
        <v>39</v>
      </c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P4" s="147" t="s">
        <v>38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8"/>
    </row>
    <row r="5" spans="2:54" ht="48.75" customHeight="1" thickBot="1">
      <c r="B5" s="153"/>
      <c r="C5" s="9" t="s">
        <v>11</v>
      </c>
      <c r="D5" s="9" t="s">
        <v>21</v>
      </c>
      <c r="E5" s="10" t="s">
        <v>22</v>
      </c>
      <c r="F5" s="9" t="s">
        <v>23</v>
      </c>
      <c r="G5" s="9" t="s">
        <v>25</v>
      </c>
      <c r="H5" s="9" t="s">
        <v>24</v>
      </c>
      <c r="I5" s="11" t="s">
        <v>34</v>
      </c>
      <c r="J5" s="12" t="s">
        <v>27</v>
      </c>
      <c r="K5" s="9" t="s">
        <v>37</v>
      </c>
      <c r="L5" s="10" t="s">
        <v>19</v>
      </c>
      <c r="M5" s="9" t="s">
        <v>40</v>
      </c>
      <c r="N5" s="9" t="s">
        <v>41</v>
      </c>
      <c r="O5" s="13" t="s">
        <v>45</v>
      </c>
      <c r="P5" s="9" t="s">
        <v>13</v>
      </c>
      <c r="Q5" s="9" t="s">
        <v>42</v>
      </c>
      <c r="R5" s="10" t="s">
        <v>43</v>
      </c>
      <c r="S5" s="12" t="s">
        <v>31</v>
      </c>
      <c r="T5" s="9" t="s">
        <v>30</v>
      </c>
      <c r="U5" s="10" t="s">
        <v>29</v>
      </c>
      <c r="V5" s="9" t="s">
        <v>32</v>
      </c>
      <c r="W5" s="12" t="s">
        <v>33</v>
      </c>
      <c r="X5" s="9" t="s">
        <v>36</v>
      </c>
      <c r="Y5" s="10" t="s">
        <v>47</v>
      </c>
      <c r="Z5" s="9" t="s">
        <v>40</v>
      </c>
      <c r="AA5" s="9" t="s">
        <v>41</v>
      </c>
      <c r="AB5" s="13" t="s">
        <v>20</v>
      </c>
      <c r="AC5" s="11" t="s">
        <v>11</v>
      </c>
      <c r="AD5" s="11" t="s">
        <v>21</v>
      </c>
      <c r="AE5" s="10" t="s">
        <v>22</v>
      </c>
      <c r="AF5" s="12" t="s">
        <v>14</v>
      </c>
      <c r="AG5" s="9" t="s">
        <v>15</v>
      </c>
      <c r="AH5" s="10" t="s">
        <v>16</v>
      </c>
      <c r="AI5" s="9" t="s">
        <v>17</v>
      </c>
      <c r="AJ5" s="12" t="s">
        <v>27</v>
      </c>
      <c r="AK5" s="9" t="s">
        <v>18</v>
      </c>
      <c r="AL5" s="10" t="s">
        <v>44</v>
      </c>
      <c r="AM5" s="9" t="s">
        <v>40</v>
      </c>
      <c r="AN5" s="9" t="s">
        <v>41</v>
      </c>
      <c r="AO5" s="13" t="s">
        <v>28</v>
      </c>
      <c r="AP5" s="9" t="s">
        <v>13</v>
      </c>
      <c r="AQ5" s="11" t="s">
        <v>21</v>
      </c>
      <c r="AR5" s="10" t="s">
        <v>22</v>
      </c>
      <c r="AS5" s="12" t="s">
        <v>23</v>
      </c>
      <c r="AT5" s="9" t="s">
        <v>25</v>
      </c>
      <c r="AU5" s="10" t="s">
        <v>24</v>
      </c>
      <c r="AV5" s="9" t="s">
        <v>34</v>
      </c>
      <c r="AW5" s="12" t="s">
        <v>35</v>
      </c>
      <c r="AX5" s="9" t="s">
        <v>37</v>
      </c>
      <c r="AY5" s="10" t="s">
        <v>44</v>
      </c>
      <c r="AZ5" s="9" t="s">
        <v>40</v>
      </c>
      <c r="BA5" s="9" t="s">
        <v>41</v>
      </c>
      <c r="BB5" s="13" t="s">
        <v>28</v>
      </c>
    </row>
    <row r="6" spans="2:54" ht="30">
      <c r="B6" s="14" t="s">
        <v>9</v>
      </c>
      <c r="C6" s="15">
        <f aca="true" t="shared" si="0" ref="C6:O6">SUM(C7:C9)</f>
        <v>27.248382</v>
      </c>
      <c r="D6" s="15">
        <f t="shared" si="0"/>
        <v>52.807818999999995</v>
      </c>
      <c r="E6" s="15">
        <f t="shared" si="0"/>
        <v>70.7947</v>
      </c>
      <c r="F6" s="15">
        <f t="shared" si="0"/>
        <v>67.684072</v>
      </c>
      <c r="G6" s="15">
        <f t="shared" si="0"/>
        <v>68.371298</v>
      </c>
      <c r="H6" s="16">
        <f t="shared" si="0"/>
        <v>18.266106999999998</v>
      </c>
      <c r="I6" s="17">
        <f t="shared" si="0"/>
        <v>32.121215</v>
      </c>
      <c r="J6" s="15">
        <f t="shared" si="0"/>
        <v>21.984764</v>
      </c>
      <c r="K6" s="15">
        <f t="shared" si="0"/>
        <v>21.843431</v>
      </c>
      <c r="L6" s="15">
        <f t="shared" si="0"/>
        <v>17.94875</v>
      </c>
      <c r="M6" s="15">
        <f t="shared" si="0"/>
        <v>0</v>
      </c>
      <c r="N6" s="15">
        <f t="shared" si="0"/>
        <v>0</v>
      </c>
      <c r="O6" s="18">
        <f t="shared" si="0"/>
        <v>0</v>
      </c>
      <c r="P6" s="15">
        <f aca="true" t="shared" si="1" ref="P6:AB6">SUM(P7:P9)</f>
        <v>828.5870420000001</v>
      </c>
      <c r="Q6" s="15">
        <f t="shared" si="1"/>
        <v>809.391521</v>
      </c>
      <c r="R6" s="15">
        <f t="shared" si="1"/>
        <v>830.6538499999999</v>
      </c>
      <c r="S6" s="15">
        <f t="shared" si="1"/>
        <v>563.91931</v>
      </c>
      <c r="T6" s="15">
        <f t="shared" si="1"/>
        <v>370.61803599999996</v>
      </c>
      <c r="U6" s="16">
        <f t="shared" si="1"/>
        <v>143.3</v>
      </c>
      <c r="V6" s="17">
        <f t="shared" si="1"/>
        <v>134.45834299999999</v>
      </c>
      <c r="W6" s="15">
        <f t="shared" si="1"/>
        <v>175.15419100000003</v>
      </c>
      <c r="X6" s="15">
        <f t="shared" si="1"/>
        <v>170.998871</v>
      </c>
      <c r="Y6" s="15">
        <f t="shared" si="1"/>
        <v>228.51549099999997</v>
      </c>
      <c r="Z6" s="15">
        <f t="shared" si="1"/>
        <v>0</v>
      </c>
      <c r="AA6" s="15">
        <f t="shared" si="1"/>
        <v>0</v>
      </c>
      <c r="AB6" s="18">
        <f t="shared" si="1"/>
        <v>0</v>
      </c>
      <c r="AC6" s="17">
        <f aca="true" t="shared" si="2" ref="AC6:AO6">SUM(AC7:AC9)</f>
        <v>0</v>
      </c>
      <c r="AD6" s="15">
        <f t="shared" si="2"/>
        <v>0</v>
      </c>
      <c r="AE6" s="15">
        <f t="shared" si="2"/>
        <v>0</v>
      </c>
      <c r="AF6" s="15">
        <f t="shared" si="2"/>
        <v>0</v>
      </c>
      <c r="AG6" s="15">
        <f t="shared" si="2"/>
        <v>0</v>
      </c>
      <c r="AH6" s="15">
        <f t="shared" si="2"/>
        <v>0</v>
      </c>
      <c r="AI6" s="15">
        <f t="shared" si="2"/>
        <v>0</v>
      </c>
      <c r="AJ6" s="15">
        <f t="shared" si="2"/>
        <v>0</v>
      </c>
      <c r="AK6" s="15">
        <f t="shared" si="2"/>
        <v>0</v>
      </c>
      <c r="AL6" s="15">
        <f t="shared" si="2"/>
        <v>0</v>
      </c>
      <c r="AM6" s="15">
        <f t="shared" si="2"/>
        <v>0</v>
      </c>
      <c r="AN6" s="15">
        <f t="shared" si="2"/>
        <v>0</v>
      </c>
      <c r="AO6" s="18">
        <f t="shared" si="2"/>
        <v>0</v>
      </c>
      <c r="AP6" s="19">
        <f aca="true" t="shared" si="3" ref="AP6:BB6">SUM(AP7:AP9)</f>
        <v>855.8354240000001</v>
      </c>
      <c r="AQ6" s="19">
        <f t="shared" si="3"/>
        <v>862.19934</v>
      </c>
      <c r="AR6" s="19">
        <f t="shared" si="3"/>
        <v>901.4485499999998</v>
      </c>
      <c r="AS6" s="19">
        <f t="shared" si="3"/>
        <v>631.603382</v>
      </c>
      <c r="AT6" s="19">
        <f t="shared" si="3"/>
        <v>438.989334</v>
      </c>
      <c r="AU6" s="19">
        <f t="shared" si="3"/>
        <v>161.566107</v>
      </c>
      <c r="AV6" s="19">
        <f t="shared" si="3"/>
        <v>166.579558</v>
      </c>
      <c r="AW6" s="19">
        <f t="shared" si="3"/>
        <v>197.13895499999998</v>
      </c>
      <c r="AX6" s="19">
        <f t="shared" si="3"/>
        <v>192.842302</v>
      </c>
      <c r="AY6" s="19">
        <f t="shared" si="3"/>
        <v>246.464241</v>
      </c>
      <c r="AZ6" s="19">
        <f t="shared" si="3"/>
        <v>0</v>
      </c>
      <c r="BA6" s="19">
        <f t="shared" si="3"/>
        <v>0</v>
      </c>
      <c r="BB6" s="20">
        <f t="shared" si="3"/>
        <v>0</v>
      </c>
    </row>
    <row r="7" spans="1:54" ht="18" customHeight="1">
      <c r="A7" s="21"/>
      <c r="B7" s="22" t="s">
        <v>2</v>
      </c>
      <c r="C7" s="23">
        <v>12.277668</v>
      </c>
      <c r="D7" s="23">
        <v>27.820983</v>
      </c>
      <c r="E7" s="24">
        <v>32.932096</v>
      </c>
      <c r="F7" s="24">
        <v>30.467096</v>
      </c>
      <c r="G7" s="24">
        <v>25.025111</v>
      </c>
      <c r="H7" s="23">
        <v>11.254565</v>
      </c>
      <c r="I7" s="24">
        <v>18.140097</v>
      </c>
      <c r="J7" s="24">
        <v>8.887267</v>
      </c>
      <c r="K7" s="24">
        <v>8.781188</v>
      </c>
      <c r="L7" s="141">
        <v>6.497123</v>
      </c>
      <c r="M7" s="24"/>
      <c r="N7" s="24"/>
      <c r="O7" s="25"/>
      <c r="P7" s="24">
        <v>208.047282</v>
      </c>
      <c r="Q7" s="23">
        <v>481.13470500000005</v>
      </c>
      <c r="R7" s="24">
        <v>374.004164</v>
      </c>
      <c r="S7" s="24">
        <v>247.11930999999998</v>
      </c>
      <c r="T7" s="24">
        <v>116.12777600000001</v>
      </c>
      <c r="U7" s="23">
        <v>61.5</v>
      </c>
      <c r="V7" s="24">
        <v>49.22879399999999</v>
      </c>
      <c r="W7" s="24">
        <v>114.74283</v>
      </c>
      <c r="X7" s="24">
        <v>62.26375</v>
      </c>
      <c r="Y7" s="141">
        <v>124.69277199999999</v>
      </c>
      <c r="Z7" s="24"/>
      <c r="AA7" s="24"/>
      <c r="AB7" s="25"/>
      <c r="AC7" s="26">
        <v>0</v>
      </c>
      <c r="AD7" s="26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/>
      <c r="AN7" s="27"/>
      <c r="AO7" s="28"/>
      <c r="AP7" s="29">
        <f aca="true" t="shared" si="4" ref="AP7:AY9">C7+P7+AC7</f>
        <v>220.32495</v>
      </c>
      <c r="AQ7" s="29">
        <f t="shared" si="4"/>
        <v>508.95568800000007</v>
      </c>
      <c r="AR7" s="29">
        <f t="shared" si="4"/>
        <v>406.93626</v>
      </c>
      <c r="AS7" s="29">
        <f t="shared" si="4"/>
        <v>277.586406</v>
      </c>
      <c r="AT7" s="29">
        <f t="shared" si="4"/>
        <v>141.15288700000002</v>
      </c>
      <c r="AU7" s="29">
        <f t="shared" si="4"/>
        <v>72.754565</v>
      </c>
      <c r="AV7" s="29">
        <f t="shared" si="4"/>
        <v>67.36889099999999</v>
      </c>
      <c r="AW7" s="29">
        <f t="shared" si="4"/>
        <v>123.63009699999999</v>
      </c>
      <c r="AX7" s="29">
        <f t="shared" si="4"/>
        <v>71.044938</v>
      </c>
      <c r="AY7" s="29">
        <f t="shared" si="4"/>
        <v>131.18989499999998</v>
      </c>
      <c r="AZ7" s="29"/>
      <c r="BA7" s="29"/>
      <c r="BB7" s="30"/>
    </row>
    <row r="8" spans="1:54" ht="18" customHeight="1">
      <c r="A8" s="21"/>
      <c r="B8" s="22" t="s">
        <v>3</v>
      </c>
      <c r="C8" s="23">
        <v>9.331247</v>
      </c>
      <c r="D8" s="23">
        <v>16.080103</v>
      </c>
      <c r="E8" s="24">
        <v>29.300511</v>
      </c>
      <c r="F8" s="24">
        <v>29.688241</v>
      </c>
      <c r="G8" s="24">
        <v>37.36216</v>
      </c>
      <c r="H8" s="23">
        <v>5.750099</v>
      </c>
      <c r="I8" s="24">
        <v>12.105418</v>
      </c>
      <c r="J8" s="24">
        <v>10.938829</v>
      </c>
      <c r="K8" s="24">
        <v>11.344651</v>
      </c>
      <c r="L8" s="141">
        <v>9.927496</v>
      </c>
      <c r="M8" s="24"/>
      <c r="N8" s="24"/>
      <c r="O8" s="25"/>
      <c r="P8" s="24">
        <v>321.47926</v>
      </c>
      <c r="Q8" s="23">
        <v>123.217445</v>
      </c>
      <c r="R8" s="24">
        <v>227.90177699999998</v>
      </c>
      <c r="S8" s="24">
        <v>169.6</v>
      </c>
      <c r="T8" s="24">
        <v>150.60593699999998</v>
      </c>
      <c r="U8" s="23">
        <v>69.8</v>
      </c>
      <c r="V8" s="24">
        <v>81.693602</v>
      </c>
      <c r="W8" s="24">
        <v>54.62533400000001</v>
      </c>
      <c r="X8" s="24">
        <v>101.80707799999999</v>
      </c>
      <c r="Y8" s="141">
        <v>82.54476899999997</v>
      </c>
      <c r="Z8" s="24"/>
      <c r="AA8" s="24"/>
      <c r="AB8" s="25"/>
      <c r="AC8" s="26">
        <v>0</v>
      </c>
      <c r="AD8" s="26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/>
      <c r="AN8" s="31"/>
      <c r="AO8" s="32"/>
      <c r="AP8" s="29">
        <f t="shared" si="4"/>
        <v>330.81050700000003</v>
      </c>
      <c r="AQ8" s="29">
        <f t="shared" si="4"/>
        <v>139.297548</v>
      </c>
      <c r="AR8" s="29">
        <f t="shared" si="4"/>
        <v>257.20228799999995</v>
      </c>
      <c r="AS8" s="29">
        <f t="shared" si="4"/>
        <v>199.288241</v>
      </c>
      <c r="AT8" s="29">
        <f t="shared" si="4"/>
        <v>187.968097</v>
      </c>
      <c r="AU8" s="29">
        <f t="shared" si="4"/>
        <v>75.550099</v>
      </c>
      <c r="AV8" s="29">
        <f t="shared" si="4"/>
        <v>93.79902</v>
      </c>
      <c r="AW8" s="29">
        <f t="shared" si="4"/>
        <v>65.56416300000001</v>
      </c>
      <c r="AX8" s="29">
        <f t="shared" si="4"/>
        <v>113.15172899999999</v>
      </c>
      <c r="AY8" s="29">
        <f t="shared" si="4"/>
        <v>92.47226499999998</v>
      </c>
      <c r="AZ8" s="29"/>
      <c r="BA8" s="29"/>
      <c r="BB8" s="30"/>
    </row>
    <row r="9" spans="1:54" ht="18" customHeight="1">
      <c r="A9" s="21"/>
      <c r="B9" s="22" t="s">
        <v>4</v>
      </c>
      <c r="C9" s="23">
        <v>5.639467</v>
      </c>
      <c r="D9" s="23">
        <v>8.906733</v>
      </c>
      <c r="E9" s="24">
        <v>8.562093</v>
      </c>
      <c r="F9" s="24">
        <v>7.528735</v>
      </c>
      <c r="G9" s="24">
        <v>5.984027</v>
      </c>
      <c r="H9" s="23">
        <v>1.261443</v>
      </c>
      <c r="I9" s="24">
        <v>1.8757</v>
      </c>
      <c r="J9" s="24">
        <v>2.158668</v>
      </c>
      <c r="K9" s="24">
        <v>1.717592</v>
      </c>
      <c r="L9" s="141">
        <v>1.524131</v>
      </c>
      <c r="M9" s="24"/>
      <c r="N9" s="24"/>
      <c r="O9" s="33"/>
      <c r="P9" s="24">
        <v>299.0605</v>
      </c>
      <c r="Q9" s="23">
        <v>205.03937100000002</v>
      </c>
      <c r="R9" s="24">
        <v>228.747909</v>
      </c>
      <c r="S9" s="24">
        <v>147.2</v>
      </c>
      <c r="T9" s="24">
        <v>103.884323</v>
      </c>
      <c r="U9" s="23">
        <v>12</v>
      </c>
      <c r="V9" s="24">
        <v>3.535946999999993</v>
      </c>
      <c r="W9" s="24">
        <v>5.786027000000004</v>
      </c>
      <c r="X9" s="24">
        <v>6.928043000000002</v>
      </c>
      <c r="Y9" s="141">
        <v>21.277950000000004</v>
      </c>
      <c r="Z9" s="24"/>
      <c r="AA9" s="24"/>
      <c r="AB9" s="25"/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27">
        <v>0</v>
      </c>
      <c r="AI9" s="27">
        <v>0</v>
      </c>
      <c r="AJ9" s="26">
        <v>0</v>
      </c>
      <c r="AK9" s="27">
        <v>0</v>
      </c>
      <c r="AL9" s="27">
        <v>0</v>
      </c>
      <c r="AM9" s="27"/>
      <c r="AN9" s="27"/>
      <c r="AO9" s="28"/>
      <c r="AP9" s="29">
        <f t="shared" si="4"/>
        <v>304.699967</v>
      </c>
      <c r="AQ9" s="29">
        <f t="shared" si="4"/>
        <v>213.94610400000002</v>
      </c>
      <c r="AR9" s="29">
        <f t="shared" si="4"/>
        <v>237.310002</v>
      </c>
      <c r="AS9" s="29">
        <f t="shared" si="4"/>
        <v>154.728735</v>
      </c>
      <c r="AT9" s="29">
        <f t="shared" si="4"/>
        <v>109.86834999999999</v>
      </c>
      <c r="AU9" s="29">
        <f t="shared" si="4"/>
        <v>13.261443</v>
      </c>
      <c r="AV9" s="29">
        <f t="shared" si="4"/>
        <v>5.411646999999993</v>
      </c>
      <c r="AW9" s="29">
        <f t="shared" si="4"/>
        <v>7.944695000000005</v>
      </c>
      <c r="AX9" s="29">
        <f t="shared" si="4"/>
        <v>8.645635000000002</v>
      </c>
      <c r="AY9" s="29">
        <f t="shared" si="4"/>
        <v>22.802081000000005</v>
      </c>
      <c r="AZ9" s="29"/>
      <c r="BA9" s="29"/>
      <c r="BB9" s="30"/>
    </row>
    <row r="10" spans="2:54" ht="30">
      <c r="B10" s="14" t="s">
        <v>5</v>
      </c>
      <c r="C10" s="15">
        <f aca="true" t="shared" si="5" ref="C10:O10">SUM(C11:C13)</f>
        <v>0.469349</v>
      </c>
      <c r="D10" s="15">
        <f t="shared" si="5"/>
        <v>1.510612</v>
      </c>
      <c r="E10" s="15">
        <f t="shared" si="5"/>
        <v>1.7513120000000002</v>
      </c>
      <c r="F10" s="15">
        <f t="shared" si="5"/>
        <v>2.409872</v>
      </c>
      <c r="G10" s="15">
        <f t="shared" si="5"/>
        <v>4.078163</v>
      </c>
      <c r="H10" s="15">
        <f t="shared" si="5"/>
        <v>0.5870650000000001</v>
      </c>
      <c r="I10" s="17">
        <f t="shared" si="5"/>
        <v>1.368567</v>
      </c>
      <c r="J10" s="15">
        <f t="shared" si="5"/>
        <v>2.127319</v>
      </c>
      <c r="K10" s="15">
        <f t="shared" si="5"/>
        <v>1.398455</v>
      </c>
      <c r="L10" s="15">
        <f t="shared" si="5"/>
        <v>0.43233099999999997</v>
      </c>
      <c r="M10" s="15">
        <f t="shared" si="5"/>
        <v>0</v>
      </c>
      <c r="N10" s="15">
        <f t="shared" si="5"/>
        <v>0</v>
      </c>
      <c r="O10" s="18">
        <f t="shared" si="5"/>
        <v>0</v>
      </c>
      <c r="P10" s="15">
        <f aca="true" t="shared" si="6" ref="P10:AB10">SUM(P11:P13)</f>
        <v>1.694225</v>
      </c>
      <c r="Q10" s="15">
        <f t="shared" si="6"/>
        <v>1.3675869999999999</v>
      </c>
      <c r="R10" s="15">
        <f t="shared" si="6"/>
        <v>1.242275</v>
      </c>
      <c r="S10" s="15">
        <f t="shared" si="6"/>
        <v>1.023471</v>
      </c>
      <c r="T10" s="15">
        <f t="shared" si="6"/>
        <v>0.6539409999999999</v>
      </c>
      <c r="U10" s="15">
        <f t="shared" si="6"/>
        <v>0.466303</v>
      </c>
      <c r="V10" s="17">
        <f t="shared" si="6"/>
        <v>0.539094</v>
      </c>
      <c r="W10" s="15">
        <f t="shared" si="6"/>
        <v>0.523315</v>
      </c>
      <c r="X10" s="15">
        <f t="shared" si="6"/>
        <v>0.506661</v>
      </c>
      <c r="Y10" s="15">
        <f t="shared" si="6"/>
        <v>1.235631</v>
      </c>
      <c r="Z10" s="15">
        <f t="shared" si="6"/>
        <v>0</v>
      </c>
      <c r="AA10" s="15">
        <f t="shared" si="6"/>
        <v>0</v>
      </c>
      <c r="AB10" s="18">
        <f t="shared" si="6"/>
        <v>0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  <c r="AP10" s="19">
        <f>SUM(AP11:AP13)</f>
        <v>2.1635739999999997</v>
      </c>
      <c r="AQ10" s="19">
        <f>SUM(AQ11:AQ13)</f>
        <v>2.8781989999999995</v>
      </c>
      <c r="AR10" s="19">
        <f aca="true" t="shared" si="7" ref="AR10:BB10">SUM(AR11:AR13)</f>
        <v>2.993587</v>
      </c>
      <c r="AS10" s="19">
        <f t="shared" si="7"/>
        <v>3.4333430000000003</v>
      </c>
      <c r="AT10" s="19">
        <f t="shared" si="7"/>
        <v>4.732104</v>
      </c>
      <c r="AU10" s="19">
        <f t="shared" si="7"/>
        <v>1.0533679999999999</v>
      </c>
      <c r="AV10" s="19">
        <f t="shared" si="7"/>
        <v>1.907661</v>
      </c>
      <c r="AW10" s="19">
        <f t="shared" si="7"/>
        <v>2.650634</v>
      </c>
      <c r="AX10" s="19">
        <f t="shared" si="7"/>
        <v>1.9051159999999998</v>
      </c>
      <c r="AY10" s="19">
        <f t="shared" si="7"/>
        <v>1.667962</v>
      </c>
      <c r="AZ10" s="19">
        <f t="shared" si="7"/>
        <v>0</v>
      </c>
      <c r="BA10" s="19">
        <f t="shared" si="7"/>
        <v>0</v>
      </c>
      <c r="BB10" s="36">
        <f t="shared" si="7"/>
        <v>0</v>
      </c>
    </row>
    <row r="11" spans="2:54" ht="18.75" customHeight="1">
      <c r="B11" s="22" t="s">
        <v>2</v>
      </c>
      <c r="C11" s="23">
        <v>0.046323</v>
      </c>
      <c r="D11" s="23">
        <v>0.337187</v>
      </c>
      <c r="E11" s="24">
        <v>0.5573790000000001</v>
      </c>
      <c r="F11" s="24">
        <v>0.385118</v>
      </c>
      <c r="G11" s="24">
        <v>2.124164</v>
      </c>
      <c r="H11" s="23">
        <v>0.210709</v>
      </c>
      <c r="I11" s="24">
        <v>1.02696</v>
      </c>
      <c r="J11" s="24">
        <v>1.028233</v>
      </c>
      <c r="K11" s="24">
        <v>0.423997</v>
      </c>
      <c r="L11" s="141">
        <v>0.024344</v>
      </c>
      <c r="M11" s="24"/>
      <c r="N11" s="24"/>
      <c r="O11" s="33"/>
      <c r="P11" s="37">
        <v>0.641302</v>
      </c>
      <c r="Q11" s="37">
        <v>0.325825</v>
      </c>
      <c r="R11" s="38">
        <v>0.491886</v>
      </c>
      <c r="S11" s="38">
        <v>0.495041</v>
      </c>
      <c r="T11" s="38">
        <v>0.473402</v>
      </c>
      <c r="U11" s="37">
        <v>0.252203</v>
      </c>
      <c r="V11" s="38">
        <v>0.353302</v>
      </c>
      <c r="W11" s="38">
        <v>0.413957</v>
      </c>
      <c r="X11" s="38">
        <v>0.308532</v>
      </c>
      <c r="Y11" s="38">
        <v>0.821093</v>
      </c>
      <c r="Z11" s="38"/>
      <c r="AA11" s="38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29">
        <f aca="true" t="shared" si="8" ref="AP11:AY13">C11+P11+AC11</f>
        <v>0.687625</v>
      </c>
      <c r="AQ11" s="29">
        <f t="shared" si="8"/>
        <v>0.6630119999999999</v>
      </c>
      <c r="AR11" s="29">
        <f t="shared" si="8"/>
        <v>1.0492650000000001</v>
      </c>
      <c r="AS11" s="29">
        <f t="shared" si="8"/>
        <v>0.880159</v>
      </c>
      <c r="AT11" s="29">
        <f t="shared" si="8"/>
        <v>2.597566</v>
      </c>
      <c r="AU11" s="29">
        <f t="shared" si="8"/>
        <v>0.462912</v>
      </c>
      <c r="AV11" s="29">
        <f t="shared" si="8"/>
        <v>1.380262</v>
      </c>
      <c r="AW11" s="29">
        <f t="shared" si="8"/>
        <v>1.44219</v>
      </c>
      <c r="AX11" s="29">
        <f t="shared" si="8"/>
        <v>0.732529</v>
      </c>
      <c r="AY11" s="29">
        <f t="shared" si="8"/>
        <v>0.845437</v>
      </c>
      <c r="AZ11" s="29"/>
      <c r="BA11" s="29"/>
      <c r="BB11" s="30"/>
    </row>
    <row r="12" spans="2:54" ht="18.75" customHeight="1">
      <c r="B12" s="22" t="s">
        <v>3</v>
      </c>
      <c r="C12" s="23">
        <v>0</v>
      </c>
      <c r="D12" s="23">
        <v>0.746153</v>
      </c>
      <c r="E12" s="24">
        <v>0.766712</v>
      </c>
      <c r="F12" s="24">
        <v>1.602539</v>
      </c>
      <c r="G12" s="24">
        <v>1.646007</v>
      </c>
      <c r="H12" s="23">
        <v>0.001112</v>
      </c>
      <c r="I12" s="24">
        <v>0.040406</v>
      </c>
      <c r="J12" s="24">
        <v>0.798085</v>
      </c>
      <c r="K12" s="24">
        <v>0.673499</v>
      </c>
      <c r="L12" s="141">
        <v>0.107028</v>
      </c>
      <c r="M12" s="24"/>
      <c r="N12" s="24"/>
      <c r="O12" s="33"/>
      <c r="P12" s="37">
        <v>0.28736</v>
      </c>
      <c r="Q12" s="37">
        <v>0.307247</v>
      </c>
      <c r="R12" s="37">
        <v>0.323302</v>
      </c>
      <c r="S12" s="37">
        <v>0.175685</v>
      </c>
      <c r="T12" s="37">
        <v>0.099574</v>
      </c>
      <c r="U12" s="37">
        <v>0.09012</v>
      </c>
      <c r="V12" s="37">
        <v>0.093803</v>
      </c>
      <c r="W12" s="37">
        <v>0.070791</v>
      </c>
      <c r="X12" s="37">
        <v>0.159562</v>
      </c>
      <c r="Y12" s="37">
        <v>0.349701</v>
      </c>
      <c r="Z12" s="38"/>
      <c r="AA12" s="38"/>
      <c r="AB12" s="39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29">
        <f t="shared" si="8"/>
        <v>0.28736</v>
      </c>
      <c r="AQ12" s="29">
        <f t="shared" si="8"/>
        <v>1.0534</v>
      </c>
      <c r="AR12" s="29">
        <f t="shared" si="8"/>
        <v>1.090014</v>
      </c>
      <c r="AS12" s="29">
        <f t="shared" si="8"/>
        <v>1.778224</v>
      </c>
      <c r="AT12" s="29">
        <f t="shared" si="8"/>
        <v>1.745581</v>
      </c>
      <c r="AU12" s="29">
        <f t="shared" si="8"/>
        <v>0.09123200000000001</v>
      </c>
      <c r="AV12" s="29">
        <f t="shared" si="8"/>
        <v>0.134209</v>
      </c>
      <c r="AW12" s="29">
        <f t="shared" si="8"/>
        <v>0.8688760000000001</v>
      </c>
      <c r="AX12" s="29">
        <f t="shared" si="8"/>
        <v>0.8330609999999999</v>
      </c>
      <c r="AY12" s="29">
        <f t="shared" si="8"/>
        <v>0.456729</v>
      </c>
      <c r="AZ12" s="29"/>
      <c r="BA12" s="29"/>
      <c r="BB12" s="30"/>
    </row>
    <row r="13" spans="2:54" ht="18.75" customHeight="1">
      <c r="B13" s="22" t="s">
        <v>4</v>
      </c>
      <c r="C13" s="23">
        <v>0.423026</v>
      </c>
      <c r="D13" s="23">
        <v>0.427272</v>
      </c>
      <c r="E13" s="24">
        <v>0.427221</v>
      </c>
      <c r="F13" s="24">
        <v>0.422215</v>
      </c>
      <c r="G13" s="24">
        <v>0.307992</v>
      </c>
      <c r="H13" s="23">
        <v>0.375244</v>
      </c>
      <c r="I13" s="24">
        <v>0.301201</v>
      </c>
      <c r="J13" s="24">
        <v>0.301001</v>
      </c>
      <c r="K13" s="24">
        <v>0.300959</v>
      </c>
      <c r="L13" s="141">
        <v>0.300959</v>
      </c>
      <c r="M13" s="24"/>
      <c r="N13" s="24"/>
      <c r="O13" s="33"/>
      <c r="P13" s="37">
        <v>0.765563</v>
      </c>
      <c r="Q13" s="37">
        <v>0.734515</v>
      </c>
      <c r="R13" s="37">
        <v>0.427087</v>
      </c>
      <c r="S13" s="37">
        <v>0.352745</v>
      </c>
      <c r="T13" s="37">
        <v>0.080965</v>
      </c>
      <c r="U13" s="37">
        <v>0.12398</v>
      </c>
      <c r="V13" s="37">
        <v>0.091989</v>
      </c>
      <c r="W13" s="37">
        <v>0.038567</v>
      </c>
      <c r="X13" s="37">
        <v>0.038567</v>
      </c>
      <c r="Y13" s="37">
        <v>0.064837</v>
      </c>
      <c r="Z13" s="37"/>
      <c r="AA13" s="38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2"/>
      <c r="AP13" s="43">
        <f t="shared" si="8"/>
        <v>1.188589</v>
      </c>
      <c r="AQ13" s="29">
        <f t="shared" si="8"/>
        <v>1.161787</v>
      </c>
      <c r="AR13" s="29">
        <f t="shared" si="8"/>
        <v>0.8543080000000001</v>
      </c>
      <c r="AS13" s="29">
        <f t="shared" si="8"/>
        <v>0.77496</v>
      </c>
      <c r="AT13" s="29">
        <f t="shared" si="8"/>
        <v>0.388957</v>
      </c>
      <c r="AU13" s="29">
        <f t="shared" si="8"/>
        <v>0.499224</v>
      </c>
      <c r="AV13" s="29">
        <f t="shared" si="8"/>
        <v>0.39319</v>
      </c>
      <c r="AW13" s="29">
        <f t="shared" si="8"/>
        <v>0.33956800000000004</v>
      </c>
      <c r="AX13" s="29">
        <f t="shared" si="8"/>
        <v>0.339526</v>
      </c>
      <c r="AY13" s="29">
        <f t="shared" si="8"/>
        <v>0.365796</v>
      </c>
      <c r="AZ13" s="29"/>
      <c r="BA13" s="29"/>
      <c r="BB13" s="30"/>
    </row>
    <row r="14" spans="2:54" ht="30">
      <c r="B14" s="14" t="s">
        <v>8</v>
      </c>
      <c r="C14" s="15">
        <f aca="true" t="shared" si="9" ref="C14:O14">SUM(C15:C17)</f>
        <v>0</v>
      </c>
      <c r="D14" s="15">
        <f t="shared" si="9"/>
        <v>0</v>
      </c>
      <c r="E14" s="15">
        <f t="shared" si="9"/>
        <v>0</v>
      </c>
      <c r="F14" s="15">
        <f t="shared" si="9"/>
        <v>0</v>
      </c>
      <c r="G14" s="15">
        <f t="shared" si="9"/>
        <v>0</v>
      </c>
      <c r="H14" s="15">
        <f t="shared" si="9"/>
        <v>0</v>
      </c>
      <c r="I14" s="17">
        <f t="shared" si="9"/>
        <v>0</v>
      </c>
      <c r="J14" s="15">
        <f t="shared" si="9"/>
        <v>0</v>
      </c>
      <c r="K14" s="15">
        <f t="shared" si="9"/>
        <v>0</v>
      </c>
      <c r="L14" s="15">
        <f t="shared" si="9"/>
        <v>0</v>
      </c>
      <c r="M14" s="15">
        <f t="shared" si="9"/>
        <v>0</v>
      </c>
      <c r="N14" s="15">
        <f t="shared" si="9"/>
        <v>0</v>
      </c>
      <c r="O14" s="18">
        <f t="shared" si="9"/>
        <v>0</v>
      </c>
      <c r="P14" s="15">
        <f aca="true" t="shared" si="10" ref="P14:AB14">SUM(P15:P17)</f>
        <v>7.224278999999999</v>
      </c>
      <c r="Q14" s="15">
        <f t="shared" si="10"/>
        <v>7.530271</v>
      </c>
      <c r="R14" s="15">
        <f t="shared" si="10"/>
        <v>4.439599</v>
      </c>
      <c r="S14" s="15">
        <f t="shared" si="10"/>
        <v>5.119156</v>
      </c>
      <c r="T14" s="15">
        <f t="shared" si="10"/>
        <v>5.1584319999999995</v>
      </c>
      <c r="U14" s="15">
        <f t="shared" si="10"/>
        <v>4.496047</v>
      </c>
      <c r="V14" s="17">
        <f t="shared" si="10"/>
        <v>4.8136969999999994</v>
      </c>
      <c r="W14" s="15">
        <f t="shared" si="10"/>
        <v>4.711746</v>
      </c>
      <c r="X14" s="15">
        <f t="shared" si="10"/>
        <v>4.689977</v>
      </c>
      <c r="Y14" s="15">
        <f t="shared" si="10"/>
        <v>4.933152</v>
      </c>
      <c r="Z14" s="15">
        <f t="shared" si="10"/>
        <v>0</v>
      </c>
      <c r="AA14" s="15">
        <f t="shared" si="10"/>
        <v>0</v>
      </c>
      <c r="AB14" s="18">
        <f t="shared" si="10"/>
        <v>0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44"/>
      <c r="AP14" s="45">
        <f>SUM(AP15:AP17)</f>
        <v>7.224278999999999</v>
      </c>
      <c r="AQ14" s="19">
        <f>SUM(AQ15:AQ17)</f>
        <v>7.530271</v>
      </c>
      <c r="AR14" s="19">
        <f aca="true" t="shared" si="11" ref="AR14:BB14">SUM(AR15:AR17)</f>
        <v>4.439599</v>
      </c>
      <c r="AS14" s="19">
        <f t="shared" si="11"/>
        <v>5.119156</v>
      </c>
      <c r="AT14" s="19">
        <f t="shared" si="11"/>
        <v>5.1584319999999995</v>
      </c>
      <c r="AU14" s="19">
        <f t="shared" si="11"/>
        <v>4.496047</v>
      </c>
      <c r="AV14" s="19">
        <f t="shared" si="11"/>
        <v>4.8136969999999994</v>
      </c>
      <c r="AW14" s="19">
        <f t="shared" si="11"/>
        <v>4.711746</v>
      </c>
      <c r="AX14" s="19">
        <f t="shared" si="11"/>
        <v>4.689977</v>
      </c>
      <c r="AY14" s="19">
        <f t="shared" si="11"/>
        <v>4.933152</v>
      </c>
      <c r="AZ14" s="19">
        <f t="shared" si="11"/>
        <v>0</v>
      </c>
      <c r="BA14" s="19">
        <f t="shared" si="11"/>
        <v>0</v>
      </c>
      <c r="BB14" s="36">
        <f t="shared" si="11"/>
        <v>0</v>
      </c>
    </row>
    <row r="15" spans="2:54" ht="18" customHeight="1">
      <c r="B15" s="22" t="s">
        <v>2</v>
      </c>
      <c r="C15" s="29">
        <v>0</v>
      </c>
      <c r="D15" s="29"/>
      <c r="E15" s="29">
        <v>0</v>
      </c>
      <c r="F15" s="29">
        <v>0</v>
      </c>
      <c r="G15" s="29"/>
      <c r="H15" s="29"/>
      <c r="I15" s="43"/>
      <c r="J15" s="29"/>
      <c r="K15" s="29"/>
      <c r="L15" s="29"/>
      <c r="M15" s="29"/>
      <c r="N15" s="29"/>
      <c r="O15" s="46"/>
      <c r="P15" s="37">
        <v>1.833581</v>
      </c>
      <c r="Q15" s="37">
        <v>0.191638</v>
      </c>
      <c r="R15" s="37">
        <v>0.537374</v>
      </c>
      <c r="S15" s="37">
        <v>0.41033</v>
      </c>
      <c r="T15" s="37">
        <v>0.438022</v>
      </c>
      <c r="U15" s="37">
        <v>0.670436</v>
      </c>
      <c r="V15" s="38">
        <v>0.565804</v>
      </c>
      <c r="W15" s="37">
        <v>0.1931</v>
      </c>
      <c r="X15" s="37">
        <v>0.155092</v>
      </c>
      <c r="Y15" s="142">
        <v>0.213921</v>
      </c>
      <c r="Z15" s="37"/>
      <c r="AA15" s="37"/>
      <c r="AB15" s="39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  <c r="AP15" s="43">
        <f aca="true" t="shared" si="12" ref="AP15:AY17">C15+P15+AC15</f>
        <v>1.833581</v>
      </c>
      <c r="AQ15" s="29">
        <f t="shared" si="12"/>
        <v>0.191638</v>
      </c>
      <c r="AR15" s="29">
        <f t="shared" si="12"/>
        <v>0.537374</v>
      </c>
      <c r="AS15" s="29">
        <f t="shared" si="12"/>
        <v>0.41033</v>
      </c>
      <c r="AT15" s="29">
        <f t="shared" si="12"/>
        <v>0.438022</v>
      </c>
      <c r="AU15" s="29">
        <f t="shared" si="12"/>
        <v>0.670436</v>
      </c>
      <c r="AV15" s="29">
        <f t="shared" si="12"/>
        <v>0.565804</v>
      </c>
      <c r="AW15" s="29">
        <f t="shared" si="12"/>
        <v>0.1931</v>
      </c>
      <c r="AX15" s="29">
        <f t="shared" si="12"/>
        <v>0.155092</v>
      </c>
      <c r="AY15" s="29">
        <f t="shared" si="12"/>
        <v>0.213921</v>
      </c>
      <c r="AZ15" s="29"/>
      <c r="BA15" s="29"/>
      <c r="BB15" s="30"/>
    </row>
    <row r="16" spans="2:54" ht="18" customHeight="1">
      <c r="B16" s="22" t="s">
        <v>3</v>
      </c>
      <c r="C16" s="29">
        <v>0</v>
      </c>
      <c r="D16" s="29"/>
      <c r="E16" s="29">
        <v>0</v>
      </c>
      <c r="F16" s="29">
        <v>0</v>
      </c>
      <c r="G16" s="29"/>
      <c r="H16" s="29"/>
      <c r="I16" s="43"/>
      <c r="J16" s="29"/>
      <c r="K16" s="29"/>
      <c r="L16" s="29"/>
      <c r="M16" s="29"/>
      <c r="N16" s="29"/>
      <c r="O16" s="46"/>
      <c r="P16" s="37">
        <v>0.821921</v>
      </c>
      <c r="Q16" s="37">
        <v>2.421245</v>
      </c>
      <c r="R16" s="37">
        <v>2.570922</v>
      </c>
      <c r="S16" s="37">
        <v>3.591392</v>
      </c>
      <c r="T16" s="37">
        <v>3.554947</v>
      </c>
      <c r="U16" s="37">
        <v>3.082913</v>
      </c>
      <c r="V16" s="38">
        <v>3.12683</v>
      </c>
      <c r="W16" s="37">
        <v>3.32234</v>
      </c>
      <c r="X16" s="37">
        <v>3.338579</v>
      </c>
      <c r="Y16" s="142">
        <v>3.522925</v>
      </c>
      <c r="Z16" s="37"/>
      <c r="AA16" s="37"/>
      <c r="AB16" s="39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  <c r="AP16" s="43">
        <f t="shared" si="12"/>
        <v>0.821921</v>
      </c>
      <c r="AQ16" s="29">
        <f t="shared" si="12"/>
        <v>2.421245</v>
      </c>
      <c r="AR16" s="29">
        <f t="shared" si="12"/>
        <v>2.570922</v>
      </c>
      <c r="AS16" s="29">
        <f t="shared" si="12"/>
        <v>3.591392</v>
      </c>
      <c r="AT16" s="29">
        <f t="shared" si="12"/>
        <v>3.554947</v>
      </c>
      <c r="AU16" s="29">
        <f t="shared" si="12"/>
        <v>3.082913</v>
      </c>
      <c r="AV16" s="29">
        <f t="shared" si="12"/>
        <v>3.12683</v>
      </c>
      <c r="AW16" s="29">
        <f t="shared" si="12"/>
        <v>3.32234</v>
      </c>
      <c r="AX16" s="29">
        <f t="shared" si="12"/>
        <v>3.338579</v>
      </c>
      <c r="AY16" s="29">
        <f t="shared" si="12"/>
        <v>3.522925</v>
      </c>
      <c r="AZ16" s="29"/>
      <c r="BA16" s="29"/>
      <c r="BB16" s="30"/>
    </row>
    <row r="17" spans="2:54" ht="18" customHeight="1">
      <c r="B17" s="22" t="s">
        <v>4</v>
      </c>
      <c r="C17" s="29">
        <v>0</v>
      </c>
      <c r="D17" s="29"/>
      <c r="E17" s="29">
        <v>0</v>
      </c>
      <c r="F17" s="29">
        <v>0</v>
      </c>
      <c r="G17" s="29"/>
      <c r="H17" s="29"/>
      <c r="I17" s="43"/>
      <c r="J17" s="29"/>
      <c r="K17" s="29"/>
      <c r="L17" s="29"/>
      <c r="M17" s="29"/>
      <c r="N17" s="29"/>
      <c r="O17" s="46"/>
      <c r="P17" s="37">
        <v>4.568777</v>
      </c>
      <c r="Q17" s="37">
        <v>4.917388</v>
      </c>
      <c r="R17" s="37">
        <v>1.331303</v>
      </c>
      <c r="S17" s="37">
        <v>1.117434</v>
      </c>
      <c r="T17" s="37">
        <v>1.165463</v>
      </c>
      <c r="U17" s="37">
        <v>0.742698</v>
      </c>
      <c r="V17" s="38">
        <v>1.121063</v>
      </c>
      <c r="W17" s="37">
        <v>1.196306</v>
      </c>
      <c r="X17" s="37">
        <v>1.196306</v>
      </c>
      <c r="Y17" s="142">
        <v>1.196306</v>
      </c>
      <c r="Z17" s="37"/>
      <c r="AA17" s="37"/>
      <c r="AB17" s="39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43">
        <f t="shared" si="12"/>
        <v>4.568777</v>
      </c>
      <c r="AQ17" s="29">
        <f t="shared" si="12"/>
        <v>4.917388</v>
      </c>
      <c r="AR17" s="29">
        <f t="shared" si="12"/>
        <v>1.331303</v>
      </c>
      <c r="AS17" s="29">
        <f t="shared" si="12"/>
        <v>1.117434</v>
      </c>
      <c r="AT17" s="29">
        <f t="shared" si="12"/>
        <v>1.165463</v>
      </c>
      <c r="AU17" s="29">
        <f t="shared" si="12"/>
        <v>0.742698</v>
      </c>
      <c r="AV17" s="29">
        <f t="shared" si="12"/>
        <v>1.121063</v>
      </c>
      <c r="AW17" s="29">
        <f t="shared" si="12"/>
        <v>1.196306</v>
      </c>
      <c r="AX17" s="29">
        <f t="shared" si="12"/>
        <v>1.196306</v>
      </c>
      <c r="AY17" s="29">
        <f t="shared" si="12"/>
        <v>1.196306</v>
      </c>
      <c r="AZ17" s="29"/>
      <c r="BA17" s="29"/>
      <c r="BB17" s="30"/>
    </row>
    <row r="18" spans="2:54" ht="32.25" customHeight="1">
      <c r="B18" s="14" t="s">
        <v>6</v>
      </c>
      <c r="C18" s="15">
        <f aca="true" t="shared" si="13" ref="C18:O18">SUM(C19:C21)</f>
        <v>0</v>
      </c>
      <c r="D18" s="15">
        <f t="shared" si="13"/>
        <v>0</v>
      </c>
      <c r="E18" s="15">
        <f t="shared" si="13"/>
        <v>0</v>
      </c>
      <c r="F18" s="15">
        <f t="shared" si="13"/>
        <v>0</v>
      </c>
      <c r="G18" s="15">
        <f t="shared" si="13"/>
        <v>0</v>
      </c>
      <c r="H18" s="15">
        <f t="shared" si="13"/>
        <v>0</v>
      </c>
      <c r="I18" s="17">
        <f t="shared" si="13"/>
        <v>0</v>
      </c>
      <c r="J18" s="15">
        <f t="shared" si="13"/>
        <v>0</v>
      </c>
      <c r="K18" s="15">
        <f t="shared" si="13"/>
        <v>0</v>
      </c>
      <c r="L18" s="15">
        <f t="shared" si="13"/>
        <v>0</v>
      </c>
      <c r="M18" s="15">
        <f t="shared" si="13"/>
        <v>0</v>
      </c>
      <c r="N18" s="15">
        <f t="shared" si="13"/>
        <v>0</v>
      </c>
      <c r="O18" s="49">
        <f t="shared" si="13"/>
        <v>0</v>
      </c>
      <c r="P18" s="50">
        <f aca="true" t="shared" si="14" ref="P18:AB18">SUM(P19:P21)</f>
        <v>2.108211</v>
      </c>
      <c r="Q18" s="15">
        <f t="shared" si="14"/>
        <v>1.9175280000000001</v>
      </c>
      <c r="R18" s="15">
        <f t="shared" si="14"/>
        <v>2.8068849999999994</v>
      </c>
      <c r="S18" s="15">
        <f t="shared" si="14"/>
        <v>2.846144</v>
      </c>
      <c r="T18" s="15">
        <f t="shared" si="14"/>
        <v>2.421382</v>
      </c>
      <c r="U18" s="15">
        <f t="shared" si="14"/>
        <v>1.9097719999999998</v>
      </c>
      <c r="V18" s="17">
        <f t="shared" si="14"/>
        <v>2.165819</v>
      </c>
      <c r="W18" s="15">
        <f t="shared" si="14"/>
        <v>2.1424250000000002</v>
      </c>
      <c r="X18" s="15">
        <f t="shared" si="14"/>
        <v>2.3538419999999998</v>
      </c>
      <c r="Y18" s="15">
        <f t="shared" si="14"/>
        <v>2.442145</v>
      </c>
      <c r="Z18" s="15">
        <f t="shared" si="14"/>
        <v>0</v>
      </c>
      <c r="AA18" s="15">
        <f t="shared" si="14"/>
        <v>0</v>
      </c>
      <c r="AB18" s="49">
        <f t="shared" si="14"/>
        <v>0</v>
      </c>
      <c r="AC18" s="51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44"/>
      <c r="AP18" s="45">
        <f>SUM(AP19:AP21)</f>
        <v>2.108211</v>
      </c>
      <c r="AQ18" s="19">
        <f>SUM(AQ19:AQ21)</f>
        <v>1.9175280000000001</v>
      </c>
      <c r="AR18" s="19">
        <f aca="true" t="shared" si="15" ref="AR18:BB18">SUM(AR19:AR21)</f>
        <v>2.8068849999999994</v>
      </c>
      <c r="AS18" s="19">
        <f t="shared" si="15"/>
        <v>2.846144</v>
      </c>
      <c r="AT18" s="19">
        <f t="shared" si="15"/>
        <v>2.421382</v>
      </c>
      <c r="AU18" s="19">
        <f t="shared" si="15"/>
        <v>1.9097719999999998</v>
      </c>
      <c r="AV18" s="19">
        <f t="shared" si="15"/>
        <v>2.165819</v>
      </c>
      <c r="AW18" s="19">
        <f t="shared" si="15"/>
        <v>2.1424250000000002</v>
      </c>
      <c r="AX18" s="19">
        <f t="shared" si="15"/>
        <v>2.3538419999999998</v>
      </c>
      <c r="AY18" s="19">
        <f t="shared" si="15"/>
        <v>2.442145</v>
      </c>
      <c r="AZ18" s="19">
        <f t="shared" si="15"/>
        <v>0</v>
      </c>
      <c r="BA18" s="19">
        <f t="shared" si="15"/>
        <v>0</v>
      </c>
      <c r="BB18" s="36">
        <f t="shared" si="15"/>
        <v>0</v>
      </c>
    </row>
    <row r="19" spans="2:54" ht="18" customHeight="1">
      <c r="B19" s="22" t="s">
        <v>2</v>
      </c>
      <c r="C19" s="29">
        <v>0</v>
      </c>
      <c r="D19" s="29"/>
      <c r="E19" s="29">
        <v>0</v>
      </c>
      <c r="F19" s="29">
        <v>0</v>
      </c>
      <c r="G19" s="29"/>
      <c r="H19" s="29"/>
      <c r="I19" s="43"/>
      <c r="J19" s="29"/>
      <c r="K19" s="29"/>
      <c r="L19" s="29"/>
      <c r="M19" s="29"/>
      <c r="N19" s="29"/>
      <c r="O19" s="46"/>
      <c r="P19" s="37">
        <v>0.051706</v>
      </c>
      <c r="Q19" s="37">
        <v>0.051706</v>
      </c>
      <c r="R19" s="37">
        <v>0.475329</v>
      </c>
      <c r="S19" s="37">
        <v>0.764747</v>
      </c>
      <c r="T19" s="37">
        <v>0.164067</v>
      </c>
      <c r="U19" s="37">
        <v>0.346972</v>
      </c>
      <c r="V19" s="38">
        <v>0.355219</v>
      </c>
      <c r="W19" s="37">
        <v>0.373882</v>
      </c>
      <c r="X19" s="37">
        <v>0.16796</v>
      </c>
      <c r="Y19" s="142">
        <v>0.160994</v>
      </c>
      <c r="Z19" s="37"/>
      <c r="AA19" s="37"/>
      <c r="AB19" s="52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3">
        <f aca="true" t="shared" si="16" ref="AP19:AY21">C19+P19+AC19</f>
        <v>0.051706</v>
      </c>
      <c r="AQ19" s="29">
        <f t="shared" si="16"/>
        <v>0.051706</v>
      </c>
      <c r="AR19" s="29">
        <f t="shared" si="16"/>
        <v>0.475329</v>
      </c>
      <c r="AS19" s="29">
        <f t="shared" si="16"/>
        <v>0.764747</v>
      </c>
      <c r="AT19" s="29">
        <f t="shared" si="16"/>
        <v>0.164067</v>
      </c>
      <c r="AU19" s="29">
        <f t="shared" si="16"/>
        <v>0.346972</v>
      </c>
      <c r="AV19" s="29">
        <f t="shared" si="16"/>
        <v>0.355219</v>
      </c>
      <c r="AW19" s="29">
        <f t="shared" si="16"/>
        <v>0.373882</v>
      </c>
      <c r="AX19" s="29">
        <f t="shared" si="16"/>
        <v>0.16796</v>
      </c>
      <c r="AY19" s="29">
        <f t="shared" si="16"/>
        <v>0.160994</v>
      </c>
      <c r="AZ19" s="29"/>
      <c r="BA19" s="29"/>
      <c r="BB19" s="30"/>
    </row>
    <row r="20" spans="2:54" ht="18" customHeight="1">
      <c r="B20" s="22" t="s">
        <v>3</v>
      </c>
      <c r="C20" s="29">
        <v>0</v>
      </c>
      <c r="D20" s="29"/>
      <c r="E20" s="29">
        <v>0</v>
      </c>
      <c r="F20" s="29">
        <v>0</v>
      </c>
      <c r="G20" s="29"/>
      <c r="H20" s="29"/>
      <c r="I20" s="43"/>
      <c r="J20" s="29"/>
      <c r="K20" s="29"/>
      <c r="L20" s="29"/>
      <c r="M20" s="29"/>
      <c r="N20" s="29"/>
      <c r="O20" s="46"/>
      <c r="P20" s="37">
        <v>1.190963</v>
      </c>
      <c r="Q20" s="37">
        <v>0.778151</v>
      </c>
      <c r="R20" s="37">
        <v>1.007796</v>
      </c>
      <c r="S20" s="37">
        <v>0.917448</v>
      </c>
      <c r="T20" s="37">
        <v>1.187289</v>
      </c>
      <c r="U20" s="37">
        <v>0.492774</v>
      </c>
      <c r="V20" s="38">
        <v>0.740574</v>
      </c>
      <c r="W20" s="37">
        <v>0.698517</v>
      </c>
      <c r="X20" s="37">
        <v>1.115856</v>
      </c>
      <c r="Y20" s="142">
        <v>1.211125</v>
      </c>
      <c r="Z20" s="37"/>
      <c r="AA20" s="37"/>
      <c r="AB20" s="52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3">
        <f t="shared" si="16"/>
        <v>1.190963</v>
      </c>
      <c r="AQ20" s="29">
        <f t="shared" si="16"/>
        <v>0.778151</v>
      </c>
      <c r="AR20" s="29">
        <f t="shared" si="16"/>
        <v>1.007796</v>
      </c>
      <c r="AS20" s="29">
        <f t="shared" si="16"/>
        <v>0.917448</v>
      </c>
      <c r="AT20" s="29">
        <f t="shared" si="16"/>
        <v>1.187289</v>
      </c>
      <c r="AU20" s="29">
        <f t="shared" si="16"/>
        <v>0.492774</v>
      </c>
      <c r="AV20" s="29">
        <f t="shared" si="16"/>
        <v>0.740574</v>
      </c>
      <c r="AW20" s="29">
        <f t="shared" si="16"/>
        <v>0.698517</v>
      </c>
      <c r="AX20" s="29">
        <f t="shared" si="16"/>
        <v>1.115856</v>
      </c>
      <c r="AY20" s="29">
        <f t="shared" si="16"/>
        <v>1.211125</v>
      </c>
      <c r="AZ20" s="29"/>
      <c r="BA20" s="29"/>
      <c r="BB20" s="30"/>
    </row>
    <row r="21" spans="2:54" ht="18" customHeight="1">
      <c r="B21" s="22" t="s">
        <v>4</v>
      </c>
      <c r="C21" s="29">
        <v>0</v>
      </c>
      <c r="D21" s="29"/>
      <c r="E21" s="29">
        <v>0</v>
      </c>
      <c r="F21" s="29">
        <v>0</v>
      </c>
      <c r="G21" s="29"/>
      <c r="H21" s="29"/>
      <c r="I21" s="43"/>
      <c r="J21" s="29"/>
      <c r="K21" s="29"/>
      <c r="L21" s="29"/>
      <c r="M21" s="29"/>
      <c r="N21" s="29"/>
      <c r="O21" s="46"/>
      <c r="P21" s="37">
        <v>0.865542</v>
      </c>
      <c r="Q21" s="37">
        <v>1.087671</v>
      </c>
      <c r="R21" s="37">
        <v>1.3237599999999998</v>
      </c>
      <c r="S21" s="37">
        <v>1.163949</v>
      </c>
      <c r="T21" s="37">
        <v>1.070026</v>
      </c>
      <c r="U21" s="37">
        <v>1.070026</v>
      </c>
      <c r="V21" s="38">
        <v>1.070026</v>
      </c>
      <c r="W21" s="37">
        <v>1.070026</v>
      </c>
      <c r="X21" s="37">
        <v>1.070026</v>
      </c>
      <c r="Y21" s="142">
        <v>1.070026</v>
      </c>
      <c r="Z21" s="37"/>
      <c r="AA21" s="37"/>
      <c r="AB21" s="52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8"/>
      <c r="AP21" s="43">
        <f t="shared" si="16"/>
        <v>0.865542</v>
      </c>
      <c r="AQ21" s="29">
        <f t="shared" si="16"/>
        <v>1.087671</v>
      </c>
      <c r="AR21" s="29">
        <f t="shared" si="16"/>
        <v>1.3237599999999998</v>
      </c>
      <c r="AS21" s="29">
        <f t="shared" si="16"/>
        <v>1.163949</v>
      </c>
      <c r="AT21" s="29">
        <f t="shared" si="16"/>
        <v>1.070026</v>
      </c>
      <c r="AU21" s="29">
        <f t="shared" si="16"/>
        <v>1.070026</v>
      </c>
      <c r="AV21" s="29">
        <f t="shared" si="16"/>
        <v>1.070026</v>
      </c>
      <c r="AW21" s="29">
        <f t="shared" si="16"/>
        <v>1.070026</v>
      </c>
      <c r="AX21" s="29">
        <f t="shared" si="16"/>
        <v>1.070026</v>
      </c>
      <c r="AY21" s="29">
        <f t="shared" si="16"/>
        <v>1.070026</v>
      </c>
      <c r="AZ21" s="29"/>
      <c r="BA21" s="29"/>
      <c r="BB21" s="30"/>
    </row>
    <row r="22" spans="2:54" ht="30">
      <c r="B22" s="14" t="s">
        <v>10</v>
      </c>
      <c r="C22" s="15">
        <f aca="true" t="shared" si="17" ref="C22:O22">SUM(C23:C25)</f>
        <v>0.003598</v>
      </c>
      <c r="D22" s="15">
        <f t="shared" si="17"/>
        <v>0</v>
      </c>
      <c r="E22" s="15">
        <f t="shared" si="17"/>
        <v>0</v>
      </c>
      <c r="F22" s="15">
        <f t="shared" si="17"/>
        <v>0.017689</v>
      </c>
      <c r="G22" s="15">
        <f t="shared" si="17"/>
        <v>0</v>
      </c>
      <c r="H22" s="15">
        <f t="shared" si="17"/>
        <v>0</v>
      </c>
      <c r="I22" s="17">
        <f t="shared" si="17"/>
        <v>2.128535</v>
      </c>
      <c r="J22" s="15">
        <f t="shared" si="17"/>
        <v>4.119378000000001</v>
      </c>
      <c r="K22" s="15">
        <f t="shared" si="17"/>
        <v>0.101573</v>
      </c>
      <c r="L22" s="15">
        <f t="shared" si="17"/>
        <v>0</v>
      </c>
      <c r="M22" s="15">
        <f t="shared" si="17"/>
        <v>0</v>
      </c>
      <c r="N22" s="15">
        <f t="shared" si="17"/>
        <v>0</v>
      </c>
      <c r="O22" s="49">
        <f t="shared" si="17"/>
        <v>0</v>
      </c>
      <c r="P22" s="50">
        <f aca="true" t="shared" si="18" ref="P22:AB22">SUM(P23:P25)</f>
        <v>0.56795</v>
      </c>
      <c r="Q22" s="15">
        <f t="shared" si="18"/>
        <v>0.5952200000000001</v>
      </c>
      <c r="R22" s="15">
        <f t="shared" si="18"/>
        <v>0.816515</v>
      </c>
      <c r="S22" s="15">
        <f t="shared" si="18"/>
        <v>0.80359</v>
      </c>
      <c r="T22" s="15">
        <f t="shared" si="18"/>
        <v>0.5485629999999999</v>
      </c>
      <c r="U22" s="15">
        <f t="shared" si="18"/>
        <v>0.450411</v>
      </c>
      <c r="V22" s="17">
        <f t="shared" si="18"/>
        <v>0.525149</v>
      </c>
      <c r="W22" s="15">
        <f t="shared" si="18"/>
        <v>0.551659</v>
      </c>
      <c r="X22" s="15">
        <f t="shared" si="18"/>
        <v>0.697342</v>
      </c>
      <c r="Y22" s="15">
        <f t="shared" si="18"/>
        <v>0.741154</v>
      </c>
      <c r="Z22" s="15">
        <f t="shared" si="18"/>
        <v>0</v>
      </c>
      <c r="AA22" s="15">
        <f t="shared" si="18"/>
        <v>0</v>
      </c>
      <c r="AB22" s="18">
        <f t="shared" si="18"/>
        <v>0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4"/>
      <c r="AP22" s="45">
        <f>SUM(AP23:AP25)</f>
        <v>0.571548</v>
      </c>
      <c r="AQ22" s="19">
        <f>SUM(AQ23:AQ25)</f>
        <v>0.5952200000000001</v>
      </c>
      <c r="AR22" s="19">
        <f aca="true" t="shared" si="19" ref="AR22:BB22">SUM(AR23:AR25)</f>
        <v>0.816515</v>
      </c>
      <c r="AS22" s="19">
        <f t="shared" si="19"/>
        <v>0.8212790000000001</v>
      </c>
      <c r="AT22" s="19">
        <f t="shared" si="19"/>
        <v>0.5485629999999999</v>
      </c>
      <c r="AU22" s="19">
        <f t="shared" si="19"/>
        <v>0.450411</v>
      </c>
      <c r="AV22" s="19">
        <f t="shared" si="19"/>
        <v>2.6536839999999997</v>
      </c>
      <c r="AW22" s="19">
        <f t="shared" si="19"/>
        <v>4.671037</v>
      </c>
      <c r="AX22" s="19">
        <f t="shared" si="19"/>
        <v>0.798915</v>
      </c>
      <c r="AY22" s="19">
        <f t="shared" si="19"/>
        <v>0.741154</v>
      </c>
      <c r="AZ22" s="19">
        <f t="shared" si="19"/>
        <v>0</v>
      </c>
      <c r="BA22" s="19">
        <f t="shared" si="19"/>
        <v>0</v>
      </c>
      <c r="BB22" s="36">
        <f t="shared" si="19"/>
        <v>0</v>
      </c>
    </row>
    <row r="23" spans="2:54" ht="18" customHeight="1">
      <c r="B23" s="22" t="s">
        <v>2</v>
      </c>
      <c r="C23" s="23">
        <v>0</v>
      </c>
      <c r="D23" s="23"/>
      <c r="E23" s="23">
        <v>0</v>
      </c>
      <c r="F23" s="23">
        <v>0.013722</v>
      </c>
      <c r="G23" s="23"/>
      <c r="H23" s="23"/>
      <c r="I23" s="24">
        <v>2.126314</v>
      </c>
      <c r="J23" s="23">
        <v>4.115643</v>
      </c>
      <c r="K23" s="23">
        <v>0</v>
      </c>
      <c r="L23" s="23"/>
      <c r="M23" s="23"/>
      <c r="N23" s="23"/>
      <c r="O23" s="33"/>
      <c r="P23" s="23">
        <v>0.108402</v>
      </c>
      <c r="Q23" s="23">
        <v>0.140301</v>
      </c>
      <c r="R23" s="23">
        <v>0.370102</v>
      </c>
      <c r="S23" s="23">
        <v>0.373506</v>
      </c>
      <c r="T23" s="23">
        <v>0.173921</v>
      </c>
      <c r="U23" s="23">
        <v>0.173553</v>
      </c>
      <c r="V23" s="24">
        <v>0.239332</v>
      </c>
      <c r="W23" s="23">
        <v>0.249922</v>
      </c>
      <c r="X23" s="23">
        <v>0.274179</v>
      </c>
      <c r="Y23" s="143">
        <v>0.327433</v>
      </c>
      <c r="Z23" s="23"/>
      <c r="AA23" s="23"/>
      <c r="AB23" s="33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2"/>
      <c r="AP23" s="43">
        <f aca="true" t="shared" si="20" ref="AP23:AY25">C23+P23+AC23</f>
        <v>0.108402</v>
      </c>
      <c r="AQ23" s="29">
        <f t="shared" si="20"/>
        <v>0.140301</v>
      </c>
      <c r="AR23" s="29">
        <f t="shared" si="20"/>
        <v>0.370102</v>
      </c>
      <c r="AS23" s="29">
        <f t="shared" si="20"/>
        <v>0.387228</v>
      </c>
      <c r="AT23" s="29">
        <f t="shared" si="20"/>
        <v>0.173921</v>
      </c>
      <c r="AU23" s="29">
        <f t="shared" si="20"/>
        <v>0.173553</v>
      </c>
      <c r="AV23" s="29">
        <f t="shared" si="20"/>
        <v>2.365646</v>
      </c>
      <c r="AW23" s="29">
        <f t="shared" si="20"/>
        <v>4.365565</v>
      </c>
      <c r="AX23" s="29">
        <f t="shared" si="20"/>
        <v>0.274179</v>
      </c>
      <c r="AY23" s="29">
        <f t="shared" si="20"/>
        <v>0.327433</v>
      </c>
      <c r="AZ23" s="29"/>
      <c r="BA23" s="29"/>
      <c r="BB23" s="30"/>
    </row>
    <row r="24" spans="2:54" ht="18" customHeight="1">
      <c r="B24" s="22" t="s">
        <v>3</v>
      </c>
      <c r="C24" s="23">
        <v>0.002202</v>
      </c>
      <c r="D24" s="23"/>
      <c r="E24" s="23">
        <v>0</v>
      </c>
      <c r="F24" s="23">
        <v>0.002202</v>
      </c>
      <c r="G24" s="23"/>
      <c r="H24" s="23"/>
      <c r="I24" s="24">
        <v>0.001843</v>
      </c>
      <c r="J24" s="23">
        <v>0.003357</v>
      </c>
      <c r="K24" s="23">
        <v>0.101195</v>
      </c>
      <c r="L24" s="23"/>
      <c r="M24" s="23"/>
      <c r="N24" s="23"/>
      <c r="O24" s="33"/>
      <c r="P24" s="23">
        <v>0.137844</v>
      </c>
      <c r="Q24" s="23">
        <v>0.114626</v>
      </c>
      <c r="R24" s="23">
        <v>0.12402</v>
      </c>
      <c r="S24" s="23">
        <v>0.145547</v>
      </c>
      <c r="T24" s="23">
        <v>0.090105</v>
      </c>
      <c r="U24" s="23">
        <v>0.013932</v>
      </c>
      <c r="V24" s="24">
        <v>0.015926</v>
      </c>
      <c r="W24" s="23">
        <v>0.030453</v>
      </c>
      <c r="X24" s="23">
        <v>0.151879</v>
      </c>
      <c r="Y24" s="143">
        <v>0.11044</v>
      </c>
      <c r="Z24" s="23"/>
      <c r="AA24" s="23"/>
      <c r="AB24" s="33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2"/>
      <c r="AP24" s="43">
        <f t="shared" si="20"/>
        <v>0.140046</v>
      </c>
      <c r="AQ24" s="29">
        <f t="shared" si="20"/>
        <v>0.114626</v>
      </c>
      <c r="AR24" s="29">
        <f t="shared" si="20"/>
        <v>0.12402</v>
      </c>
      <c r="AS24" s="29">
        <f t="shared" si="20"/>
        <v>0.14774900000000002</v>
      </c>
      <c r="AT24" s="29">
        <f t="shared" si="20"/>
        <v>0.090105</v>
      </c>
      <c r="AU24" s="29">
        <f t="shared" si="20"/>
        <v>0.013932</v>
      </c>
      <c r="AV24" s="29">
        <f t="shared" si="20"/>
        <v>0.017769</v>
      </c>
      <c r="AW24" s="29">
        <f t="shared" si="20"/>
        <v>0.03381</v>
      </c>
      <c r="AX24" s="29">
        <f t="shared" si="20"/>
        <v>0.25307399999999997</v>
      </c>
      <c r="AY24" s="29">
        <f t="shared" si="20"/>
        <v>0.11044</v>
      </c>
      <c r="AZ24" s="29"/>
      <c r="BA24" s="29"/>
      <c r="BB24" s="30"/>
    </row>
    <row r="25" spans="2:54" ht="18" customHeight="1" thickBot="1">
      <c r="B25" s="22" t="s">
        <v>4</v>
      </c>
      <c r="C25" s="53">
        <v>0.001396</v>
      </c>
      <c r="D25" s="53"/>
      <c r="E25" s="23">
        <v>0</v>
      </c>
      <c r="F25" s="53">
        <v>0.001765</v>
      </c>
      <c r="G25" s="53"/>
      <c r="H25" s="53"/>
      <c r="I25" s="53">
        <v>0.000378</v>
      </c>
      <c r="J25" s="53">
        <v>0.000378</v>
      </c>
      <c r="K25" s="53">
        <v>0.000378</v>
      </c>
      <c r="L25" s="53"/>
      <c r="M25" s="53"/>
      <c r="N25" s="53"/>
      <c r="O25" s="54"/>
      <c r="P25" s="23">
        <v>0.321704</v>
      </c>
      <c r="Q25" s="23">
        <v>0.340293</v>
      </c>
      <c r="R25" s="23">
        <v>0.322393</v>
      </c>
      <c r="S25" s="23">
        <v>0.284537</v>
      </c>
      <c r="T25" s="23">
        <v>0.284537</v>
      </c>
      <c r="U25" s="53">
        <v>0.262926</v>
      </c>
      <c r="V25" s="24">
        <v>0.269891</v>
      </c>
      <c r="W25" s="23">
        <v>0.271284</v>
      </c>
      <c r="X25" s="23">
        <v>0.271284</v>
      </c>
      <c r="Y25" s="143">
        <v>0.303281</v>
      </c>
      <c r="Z25" s="23"/>
      <c r="AA25" s="23"/>
      <c r="AB25" s="33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2"/>
      <c r="AP25" s="55">
        <f t="shared" si="20"/>
        <v>0.3231</v>
      </c>
      <c r="AQ25" s="56">
        <f t="shared" si="20"/>
        <v>0.340293</v>
      </c>
      <c r="AR25" s="56">
        <f t="shared" si="20"/>
        <v>0.322393</v>
      </c>
      <c r="AS25" s="56">
        <f t="shared" si="20"/>
        <v>0.286302</v>
      </c>
      <c r="AT25" s="56">
        <f t="shared" si="20"/>
        <v>0.284537</v>
      </c>
      <c r="AU25" s="56">
        <f t="shared" si="20"/>
        <v>0.262926</v>
      </c>
      <c r="AV25" s="56">
        <f t="shared" si="20"/>
        <v>0.270269</v>
      </c>
      <c r="AW25" s="56">
        <f t="shared" si="20"/>
        <v>0.271662</v>
      </c>
      <c r="AX25" s="56">
        <f t="shared" si="20"/>
        <v>0.271662</v>
      </c>
      <c r="AY25" s="56">
        <f t="shared" si="20"/>
        <v>0.303281</v>
      </c>
      <c r="AZ25" s="56"/>
      <c r="BA25" s="56"/>
      <c r="BB25" s="57"/>
    </row>
    <row r="26" spans="2:54" ht="31.5" customHeight="1">
      <c r="B26" s="58" t="s">
        <v>7</v>
      </c>
      <c r="C26" s="59">
        <f>SUM(C27:C29)</f>
        <v>27.721329</v>
      </c>
      <c r="D26" s="59">
        <f aca="true" t="shared" si="21" ref="D26:O26">SUM(D27:D29)</f>
        <v>54.318431</v>
      </c>
      <c r="E26" s="59">
        <f t="shared" si="21"/>
        <v>72.54601199999999</v>
      </c>
      <c r="F26" s="59">
        <f t="shared" si="21"/>
        <v>70.111633</v>
      </c>
      <c r="G26" s="59">
        <f t="shared" si="21"/>
        <v>72.449461</v>
      </c>
      <c r="H26" s="59">
        <f t="shared" si="21"/>
        <v>18.853172</v>
      </c>
      <c r="I26" s="59">
        <f t="shared" si="21"/>
        <v>35.618317</v>
      </c>
      <c r="J26" s="59">
        <f t="shared" si="21"/>
        <v>28.231461</v>
      </c>
      <c r="K26" s="59">
        <f t="shared" si="21"/>
        <v>23.343459000000003</v>
      </c>
      <c r="L26" s="59">
        <f>SUM(L27:L29)</f>
        <v>18.381081</v>
      </c>
      <c r="M26" s="59">
        <f t="shared" si="21"/>
        <v>0</v>
      </c>
      <c r="N26" s="59">
        <f t="shared" si="21"/>
        <v>0</v>
      </c>
      <c r="O26" s="60">
        <f t="shared" si="21"/>
        <v>0</v>
      </c>
      <c r="P26" s="61">
        <f>SUM(P27:P29)</f>
        <v>840.181707</v>
      </c>
      <c r="Q26" s="59">
        <f aca="true" t="shared" si="22" ref="Q26:AB26">SUM(Q27:Q29)</f>
        <v>820.8021270000002</v>
      </c>
      <c r="R26" s="59">
        <f t="shared" si="22"/>
        <v>839.959124</v>
      </c>
      <c r="S26" s="59">
        <f t="shared" si="22"/>
        <v>573.7116709999999</v>
      </c>
      <c r="T26" s="59">
        <f t="shared" si="22"/>
        <v>379.400354</v>
      </c>
      <c r="U26" s="59">
        <f t="shared" si="22"/>
        <v>150.622533</v>
      </c>
      <c r="V26" s="61">
        <f t="shared" si="22"/>
        <v>142.50210199999995</v>
      </c>
      <c r="W26" s="59">
        <f t="shared" si="22"/>
        <v>183.083336</v>
      </c>
      <c r="X26" s="59">
        <f t="shared" si="22"/>
        <v>179.246693</v>
      </c>
      <c r="Y26" s="59">
        <f>SUM(Y27:Y29)</f>
        <v>237.86757299999994</v>
      </c>
      <c r="Z26" s="59">
        <f t="shared" si="22"/>
        <v>0</v>
      </c>
      <c r="AA26" s="59">
        <f t="shared" si="22"/>
        <v>0</v>
      </c>
      <c r="AB26" s="60">
        <f t="shared" si="22"/>
        <v>0</v>
      </c>
      <c r="AC26" s="59">
        <f>AC6+AC22+AC10+AC14+AC18</f>
        <v>0</v>
      </c>
      <c r="AD26" s="59">
        <f aca="true" t="shared" si="23" ref="AD26:AO26">AD6+AD22+AD10+AD14+AD18</f>
        <v>0</v>
      </c>
      <c r="AE26" s="59">
        <f t="shared" si="23"/>
        <v>0</v>
      </c>
      <c r="AF26" s="59">
        <f t="shared" si="23"/>
        <v>0</v>
      </c>
      <c r="AG26" s="59">
        <f t="shared" si="23"/>
        <v>0</v>
      </c>
      <c r="AH26" s="59">
        <f t="shared" si="23"/>
        <v>0</v>
      </c>
      <c r="AI26" s="59">
        <f t="shared" si="23"/>
        <v>0</v>
      </c>
      <c r="AJ26" s="59">
        <f t="shared" si="23"/>
        <v>0</v>
      </c>
      <c r="AK26" s="59">
        <f t="shared" si="23"/>
        <v>0</v>
      </c>
      <c r="AL26" s="59">
        <f>AL6+AL22+AL10+AL14+AL18</f>
        <v>0</v>
      </c>
      <c r="AM26" s="59">
        <f t="shared" si="23"/>
        <v>0</v>
      </c>
      <c r="AN26" s="59">
        <f t="shared" si="23"/>
        <v>0</v>
      </c>
      <c r="AO26" s="60">
        <f t="shared" si="23"/>
        <v>0</v>
      </c>
      <c r="AP26" s="62">
        <f aca="true" t="shared" si="24" ref="AP26:BB26">C26+AC26+P26</f>
        <v>867.9030359999999</v>
      </c>
      <c r="AQ26" s="63">
        <f t="shared" si="24"/>
        <v>875.1205580000002</v>
      </c>
      <c r="AR26" s="63">
        <f t="shared" si="24"/>
        <v>912.505136</v>
      </c>
      <c r="AS26" s="63">
        <f t="shared" si="24"/>
        <v>643.8233039999999</v>
      </c>
      <c r="AT26" s="63">
        <f t="shared" si="24"/>
        <v>451.849815</v>
      </c>
      <c r="AU26" s="63">
        <f t="shared" si="24"/>
        <v>169.475705</v>
      </c>
      <c r="AV26" s="63">
        <f t="shared" si="24"/>
        <v>178.12041899999994</v>
      </c>
      <c r="AW26" s="63">
        <f t="shared" si="24"/>
        <v>211.314797</v>
      </c>
      <c r="AX26" s="63">
        <f t="shared" si="24"/>
        <v>202.590152</v>
      </c>
      <c r="AY26" s="63">
        <f t="shared" si="24"/>
        <v>256.24865399999993</v>
      </c>
      <c r="AZ26" s="63">
        <f t="shared" si="24"/>
        <v>0</v>
      </c>
      <c r="BA26" s="63">
        <f t="shared" si="24"/>
        <v>0</v>
      </c>
      <c r="BB26" s="64">
        <f t="shared" si="24"/>
        <v>0</v>
      </c>
    </row>
    <row r="27" spans="2:54" ht="18" customHeight="1">
      <c r="B27" s="22" t="s">
        <v>2</v>
      </c>
      <c r="C27" s="65">
        <f>C7+C11+C15+C19+C23</f>
        <v>12.323991</v>
      </c>
      <c r="D27" s="65">
        <f aca="true" t="shared" si="25" ref="C27:K29">D7+D11+D15+D19+D23</f>
        <v>28.15817</v>
      </c>
      <c r="E27" s="65">
        <f t="shared" si="25"/>
        <v>33.489475</v>
      </c>
      <c r="F27" s="65">
        <f t="shared" si="25"/>
        <v>30.865936</v>
      </c>
      <c r="G27" s="65">
        <f t="shared" si="25"/>
        <v>27.149275</v>
      </c>
      <c r="H27" s="65">
        <f t="shared" si="25"/>
        <v>11.465273999999999</v>
      </c>
      <c r="I27" s="65">
        <f t="shared" si="25"/>
        <v>21.293371</v>
      </c>
      <c r="J27" s="65">
        <f t="shared" si="25"/>
        <v>14.031143</v>
      </c>
      <c r="K27" s="65">
        <f t="shared" si="25"/>
        <v>9.205185</v>
      </c>
      <c r="L27" s="65">
        <f>L7+L11+L15+L19+L23</f>
        <v>6.521467</v>
      </c>
      <c r="M27" s="65"/>
      <c r="N27" s="65"/>
      <c r="O27" s="66"/>
      <c r="P27" s="67">
        <f aca="true" t="shared" si="26" ref="P27:X29">P7+P11+P15+P19+P23</f>
        <v>210.682273</v>
      </c>
      <c r="Q27" s="65">
        <f t="shared" si="26"/>
        <v>481.8441750000001</v>
      </c>
      <c r="R27" s="65">
        <f t="shared" si="26"/>
        <v>375.878855</v>
      </c>
      <c r="S27" s="65">
        <f t="shared" si="26"/>
        <v>249.16293399999995</v>
      </c>
      <c r="T27" s="65">
        <f t="shared" si="26"/>
        <v>117.37718800000002</v>
      </c>
      <c r="U27" s="68">
        <f t="shared" si="26"/>
        <v>62.943164</v>
      </c>
      <c r="V27" s="67">
        <f t="shared" si="26"/>
        <v>50.74245099999999</v>
      </c>
      <c r="W27" s="65">
        <f t="shared" si="26"/>
        <v>115.97369099999999</v>
      </c>
      <c r="X27" s="65">
        <f t="shared" si="26"/>
        <v>63.169513</v>
      </c>
      <c r="Y27" s="65">
        <f>Y7+Y11+Y15+Y19+Y23</f>
        <v>126.216213</v>
      </c>
      <c r="Z27" s="65"/>
      <c r="AA27" s="65"/>
      <c r="AB27" s="66"/>
      <c r="AC27" s="65">
        <f>AC7+AC11+AC15+AC19+AC23</f>
        <v>0</v>
      </c>
      <c r="AD27" s="65">
        <f aca="true" t="shared" si="27" ref="AD27:AK27">AD7+AD11+AD15+AD19+AD23</f>
        <v>0</v>
      </c>
      <c r="AE27" s="65">
        <f t="shared" si="27"/>
        <v>0</v>
      </c>
      <c r="AF27" s="65">
        <f t="shared" si="27"/>
        <v>0</v>
      </c>
      <c r="AG27" s="65">
        <f t="shared" si="27"/>
        <v>0</v>
      </c>
      <c r="AH27" s="65">
        <f t="shared" si="27"/>
        <v>0</v>
      </c>
      <c r="AI27" s="65">
        <f t="shared" si="27"/>
        <v>0</v>
      </c>
      <c r="AJ27" s="65">
        <f t="shared" si="27"/>
        <v>0</v>
      </c>
      <c r="AK27" s="65">
        <f t="shared" si="27"/>
        <v>0</v>
      </c>
      <c r="AL27" s="65">
        <f>AL7+AL11+AL15+AL19+AL23</f>
        <v>0</v>
      </c>
      <c r="AM27" s="65"/>
      <c r="AN27" s="65"/>
      <c r="AO27" s="66"/>
      <c r="AP27" s="67">
        <f aca="true" t="shared" si="28" ref="AP27:AQ29">AP7+AP11+AP15+AP19+AP23</f>
        <v>223.00626400000002</v>
      </c>
      <c r="AQ27" s="65">
        <f t="shared" si="28"/>
        <v>510.0023450000001</v>
      </c>
      <c r="AR27" s="65">
        <f aca="true" t="shared" si="29" ref="AR27:AX27">AR7+AR11+AR15+AR19+AR23</f>
        <v>409.36832999999996</v>
      </c>
      <c r="AS27" s="65">
        <f t="shared" si="29"/>
        <v>280.02887</v>
      </c>
      <c r="AT27" s="65">
        <f t="shared" si="29"/>
        <v>144.526463</v>
      </c>
      <c r="AU27" s="65">
        <f t="shared" si="29"/>
        <v>74.40843799999999</v>
      </c>
      <c r="AV27" s="65">
        <f t="shared" si="29"/>
        <v>72.035822</v>
      </c>
      <c r="AW27" s="65">
        <f t="shared" si="29"/>
        <v>130.004834</v>
      </c>
      <c r="AX27" s="65">
        <f t="shared" si="29"/>
        <v>72.374698</v>
      </c>
      <c r="AY27" s="65">
        <f>AY7+AY11+AY15+AY19+AY23</f>
        <v>132.73767999999998</v>
      </c>
      <c r="AZ27" s="65"/>
      <c r="BA27" s="65"/>
      <c r="BB27" s="66"/>
    </row>
    <row r="28" spans="2:54" ht="18" customHeight="1">
      <c r="B28" s="22" t="s">
        <v>3</v>
      </c>
      <c r="C28" s="65">
        <f t="shared" si="25"/>
        <v>9.333449</v>
      </c>
      <c r="D28" s="65">
        <f t="shared" si="25"/>
        <v>16.826256</v>
      </c>
      <c r="E28" s="65">
        <f t="shared" si="25"/>
        <v>30.067223</v>
      </c>
      <c r="F28" s="65">
        <f t="shared" si="25"/>
        <v>31.292982000000002</v>
      </c>
      <c r="G28" s="65">
        <f t="shared" si="25"/>
        <v>39.008167</v>
      </c>
      <c r="H28" s="65">
        <f t="shared" si="25"/>
        <v>5.751211</v>
      </c>
      <c r="I28" s="65">
        <f t="shared" si="25"/>
        <v>12.147667</v>
      </c>
      <c r="J28" s="65">
        <f t="shared" si="25"/>
        <v>11.740271</v>
      </c>
      <c r="K28" s="65">
        <f t="shared" si="25"/>
        <v>12.119345000000001</v>
      </c>
      <c r="L28" s="65">
        <f>L8+L12+L16+L20+L24</f>
        <v>10.034524</v>
      </c>
      <c r="M28" s="65"/>
      <c r="N28" s="65"/>
      <c r="O28" s="66"/>
      <c r="P28" s="67">
        <f t="shared" si="26"/>
        <v>323.91734799999995</v>
      </c>
      <c r="Q28" s="65">
        <f t="shared" si="26"/>
        <v>126.838714</v>
      </c>
      <c r="R28" s="65">
        <f t="shared" si="26"/>
        <v>231.927817</v>
      </c>
      <c r="S28" s="65">
        <f t="shared" si="26"/>
        <v>174.430072</v>
      </c>
      <c r="T28" s="65">
        <f t="shared" si="26"/>
        <v>155.53785199999996</v>
      </c>
      <c r="U28" s="65">
        <f t="shared" si="26"/>
        <v>73.479739</v>
      </c>
      <c r="V28" s="67">
        <f t="shared" si="26"/>
        <v>85.67073499999998</v>
      </c>
      <c r="W28" s="65">
        <f t="shared" si="26"/>
        <v>58.74743500000001</v>
      </c>
      <c r="X28" s="65">
        <f t="shared" si="26"/>
        <v>106.57295399999997</v>
      </c>
      <c r="Y28" s="65">
        <f>Y8+Y12+Y16+Y20+Y24</f>
        <v>87.73895999999996</v>
      </c>
      <c r="Z28" s="65"/>
      <c r="AA28" s="65"/>
      <c r="AB28" s="66"/>
      <c r="AC28" s="65">
        <f>AC8+AC12+AC16+AC20+AC24</f>
        <v>0</v>
      </c>
      <c r="AD28" s="65">
        <f aca="true" t="shared" si="30" ref="AD28:AK28">AD8+AD12+AD16+AD20+AD24</f>
        <v>0</v>
      </c>
      <c r="AE28" s="65">
        <f t="shared" si="30"/>
        <v>0</v>
      </c>
      <c r="AF28" s="65">
        <f t="shared" si="30"/>
        <v>0</v>
      </c>
      <c r="AG28" s="65">
        <f t="shared" si="30"/>
        <v>0</v>
      </c>
      <c r="AH28" s="65">
        <f t="shared" si="30"/>
        <v>0</v>
      </c>
      <c r="AI28" s="65">
        <f t="shared" si="30"/>
        <v>0</v>
      </c>
      <c r="AJ28" s="65">
        <f t="shared" si="30"/>
        <v>0</v>
      </c>
      <c r="AK28" s="65">
        <f t="shared" si="30"/>
        <v>0</v>
      </c>
      <c r="AL28" s="65">
        <f>AL8+AL12+AL16+AL20+AL24</f>
        <v>0</v>
      </c>
      <c r="AM28" s="65"/>
      <c r="AN28" s="65"/>
      <c r="AO28" s="66"/>
      <c r="AP28" s="67">
        <f t="shared" si="28"/>
        <v>333.250797</v>
      </c>
      <c r="AQ28" s="65">
        <f t="shared" si="28"/>
        <v>143.66497</v>
      </c>
      <c r="AR28" s="65">
        <f aca="true" t="shared" si="31" ref="AR28:AX28">AR8+AR12+AR16+AR20+AR24</f>
        <v>261.9950399999999</v>
      </c>
      <c r="AS28" s="65">
        <f t="shared" si="31"/>
        <v>205.72305400000002</v>
      </c>
      <c r="AT28" s="65">
        <f t="shared" si="31"/>
        <v>194.54601899999997</v>
      </c>
      <c r="AU28" s="65">
        <f t="shared" si="31"/>
        <v>79.23095</v>
      </c>
      <c r="AV28" s="65">
        <f t="shared" si="31"/>
        <v>97.81840199999999</v>
      </c>
      <c r="AW28" s="65">
        <f t="shared" si="31"/>
        <v>70.487706</v>
      </c>
      <c r="AX28" s="65">
        <f t="shared" si="31"/>
        <v>118.69229899999998</v>
      </c>
      <c r="AY28" s="65">
        <f>AY8+AY12+AY16+AY20+AY24</f>
        <v>97.77348399999997</v>
      </c>
      <c r="AZ28" s="65"/>
      <c r="BA28" s="65"/>
      <c r="BB28" s="66"/>
    </row>
    <row r="29" spans="2:54" ht="18" customHeight="1" thickBot="1">
      <c r="B29" s="69" t="s">
        <v>4</v>
      </c>
      <c r="C29" s="70">
        <f t="shared" si="25"/>
        <v>6.063889</v>
      </c>
      <c r="D29" s="70">
        <f t="shared" si="25"/>
        <v>9.334005</v>
      </c>
      <c r="E29" s="70">
        <f t="shared" si="25"/>
        <v>8.989314</v>
      </c>
      <c r="F29" s="70">
        <f t="shared" si="25"/>
        <v>7.952715</v>
      </c>
      <c r="G29" s="70">
        <f t="shared" si="25"/>
        <v>6.292019</v>
      </c>
      <c r="H29" s="70">
        <f t="shared" si="25"/>
        <v>1.6366870000000002</v>
      </c>
      <c r="I29" s="70">
        <f t="shared" si="25"/>
        <v>2.177279</v>
      </c>
      <c r="J29" s="70">
        <f t="shared" si="25"/>
        <v>2.460047</v>
      </c>
      <c r="K29" s="70">
        <f t="shared" si="25"/>
        <v>2.018929</v>
      </c>
      <c r="L29" s="70">
        <f>L9+L13+L17+L21+L25</f>
        <v>1.8250899999999999</v>
      </c>
      <c r="M29" s="70"/>
      <c r="N29" s="70"/>
      <c r="O29" s="71"/>
      <c r="P29" s="72">
        <f t="shared" si="26"/>
        <v>305.582086</v>
      </c>
      <c r="Q29" s="70">
        <f t="shared" si="26"/>
        <v>212.119238</v>
      </c>
      <c r="R29" s="70">
        <f t="shared" si="26"/>
        <v>232.15245199999998</v>
      </c>
      <c r="S29" s="70">
        <f t="shared" si="26"/>
        <v>150.118665</v>
      </c>
      <c r="T29" s="70">
        <f t="shared" si="26"/>
        <v>106.485314</v>
      </c>
      <c r="U29" s="70">
        <f t="shared" si="26"/>
        <v>14.19963</v>
      </c>
      <c r="V29" s="72">
        <f t="shared" si="26"/>
        <v>6.088915999999993</v>
      </c>
      <c r="W29" s="70">
        <f t="shared" si="26"/>
        <v>8.362210000000003</v>
      </c>
      <c r="X29" s="70">
        <f t="shared" si="26"/>
        <v>9.504226000000003</v>
      </c>
      <c r="Y29" s="70">
        <f>Y9+Y13+Y17+Y21+Y25</f>
        <v>23.9124</v>
      </c>
      <c r="Z29" s="70"/>
      <c r="AA29" s="70"/>
      <c r="AB29" s="71"/>
      <c r="AC29" s="70">
        <f>AC9+AC13+AC17+AC21+AC25</f>
        <v>0</v>
      </c>
      <c r="AD29" s="70">
        <f aca="true" t="shared" si="32" ref="AD29:AK29">AD9+AD13+AD17+AD21+AD25</f>
        <v>0</v>
      </c>
      <c r="AE29" s="70">
        <f t="shared" si="32"/>
        <v>0</v>
      </c>
      <c r="AF29" s="70">
        <f t="shared" si="32"/>
        <v>0</v>
      </c>
      <c r="AG29" s="70">
        <f t="shared" si="32"/>
        <v>0</v>
      </c>
      <c r="AH29" s="70">
        <f t="shared" si="32"/>
        <v>0</v>
      </c>
      <c r="AI29" s="70">
        <f t="shared" si="32"/>
        <v>0</v>
      </c>
      <c r="AJ29" s="70">
        <f t="shared" si="32"/>
        <v>0</v>
      </c>
      <c r="AK29" s="70">
        <f t="shared" si="32"/>
        <v>0</v>
      </c>
      <c r="AL29" s="70">
        <f>AL9+AL13+AL17+AL21+AL25</f>
        <v>0</v>
      </c>
      <c r="AM29" s="70"/>
      <c r="AN29" s="70"/>
      <c r="AO29" s="71"/>
      <c r="AP29" s="72">
        <f t="shared" si="28"/>
        <v>311.645975</v>
      </c>
      <c r="AQ29" s="70">
        <f t="shared" si="28"/>
        <v>221.45324300000001</v>
      </c>
      <c r="AR29" s="70">
        <f aca="true" t="shared" si="33" ref="AR29:AX29">AR9+AR13+AR17+AR21+AR25</f>
        <v>241.141766</v>
      </c>
      <c r="AS29" s="70">
        <f t="shared" si="33"/>
        <v>158.07138</v>
      </c>
      <c r="AT29" s="70">
        <f t="shared" si="33"/>
        <v>112.777333</v>
      </c>
      <c r="AU29" s="70">
        <f t="shared" si="33"/>
        <v>15.836317000000001</v>
      </c>
      <c r="AV29" s="70">
        <f t="shared" si="33"/>
        <v>8.266194999999994</v>
      </c>
      <c r="AW29" s="70">
        <f t="shared" si="33"/>
        <v>10.822257000000004</v>
      </c>
      <c r="AX29" s="70">
        <f t="shared" si="33"/>
        <v>11.523155000000001</v>
      </c>
      <c r="AY29" s="70">
        <f>AY9+AY13+AY17+AY21+AY25</f>
        <v>25.73749</v>
      </c>
      <c r="AZ29" s="70"/>
      <c r="BA29" s="70"/>
      <c r="BB29" s="71"/>
    </row>
    <row r="30" spans="2:54" ht="21.75" customHeight="1">
      <c r="B30" s="154" t="s">
        <v>48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</row>
    <row r="31" spans="2:41" ht="18" customHeight="1">
      <c r="B31" s="155" t="s">
        <v>49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73"/>
      <c r="AF31" s="73"/>
      <c r="AG31" s="73"/>
      <c r="AH31" s="73"/>
      <c r="AI31" s="74"/>
      <c r="AJ31" s="73"/>
      <c r="AK31" s="73"/>
      <c r="AL31" s="73"/>
      <c r="AM31" s="73"/>
      <c r="AN31" s="73"/>
      <c r="AO31" s="73"/>
    </row>
    <row r="32" spans="2:41" ht="14.2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</row>
    <row r="33" spans="2:41" ht="20.25" customHeight="1">
      <c r="B33" s="76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3:41" ht="14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2:41" ht="15"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2:41" ht="14.25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</row>
    <row r="37" spans="2:41" ht="14.2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2:41" ht="18.75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0"/>
      <c r="Q39" s="90"/>
      <c r="R39" s="90"/>
      <c r="S39" s="90"/>
      <c r="T39" s="90"/>
      <c r="U39" s="90"/>
      <c r="V39" s="91"/>
      <c r="W39" s="90"/>
      <c r="X39" s="90"/>
      <c r="Y39" s="90"/>
      <c r="Z39" s="90"/>
      <c r="AA39" s="90"/>
      <c r="AB39" s="90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</row>
    <row r="40" spans="2:41" ht="15">
      <c r="B40" s="88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</row>
    <row r="41" spans="2:41" ht="15">
      <c r="B41" s="9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95"/>
      <c r="Q41" s="95"/>
      <c r="R41" s="95"/>
      <c r="S41" s="95"/>
      <c r="T41" s="95"/>
      <c r="U41" s="95"/>
      <c r="V41" s="96"/>
      <c r="W41" s="95"/>
      <c r="X41" s="95"/>
      <c r="Y41" s="95"/>
      <c r="Z41" s="95"/>
      <c r="AA41" s="95"/>
      <c r="AB41" s="95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</row>
    <row r="42" spans="2:41" ht="15">
      <c r="B42" s="9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7"/>
      <c r="Q42" s="97"/>
      <c r="R42" s="97"/>
      <c r="S42" s="97"/>
      <c r="T42" s="97"/>
      <c r="U42" s="97"/>
      <c r="V42" s="98"/>
      <c r="W42" s="97"/>
      <c r="X42" s="97"/>
      <c r="Y42" s="97"/>
      <c r="Z42" s="97"/>
      <c r="AA42" s="97"/>
      <c r="AB42" s="97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</row>
    <row r="43" spans="2:41" ht="15">
      <c r="B43" s="9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7"/>
      <c r="Q43" s="97"/>
      <c r="R43" s="97"/>
      <c r="S43" s="97"/>
      <c r="T43" s="97"/>
      <c r="U43" s="97"/>
      <c r="V43" s="98"/>
      <c r="W43" s="97"/>
      <c r="X43" s="97"/>
      <c r="Y43" s="97"/>
      <c r="Z43" s="97"/>
      <c r="AA43" s="97"/>
      <c r="AB43" s="97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</row>
    <row r="44" spans="2:41" ht="15">
      <c r="B44" s="9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7"/>
      <c r="Q44" s="97"/>
      <c r="R44" s="97"/>
      <c r="S44" s="97"/>
      <c r="T44" s="97"/>
      <c r="U44" s="97"/>
      <c r="V44" s="98"/>
      <c r="W44" s="97"/>
      <c r="X44" s="97"/>
      <c r="Y44" s="97"/>
      <c r="Z44" s="97"/>
      <c r="AA44" s="97"/>
      <c r="AB44" s="97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</row>
    <row r="45" spans="2:41" ht="15">
      <c r="B45" s="9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7"/>
      <c r="Q45" s="97"/>
      <c r="R45" s="97"/>
      <c r="S45" s="97"/>
      <c r="T45" s="97"/>
      <c r="U45" s="97"/>
      <c r="V45" s="98"/>
      <c r="W45" s="97"/>
      <c r="X45" s="97"/>
      <c r="Y45" s="97"/>
      <c r="Z45" s="97"/>
      <c r="AA45" s="97"/>
      <c r="AB45" s="97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</row>
    <row r="46" spans="2:41" ht="15">
      <c r="B46" s="9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7"/>
      <c r="Q46" s="97"/>
      <c r="R46" s="97"/>
      <c r="S46" s="97"/>
      <c r="T46" s="97"/>
      <c r="U46" s="97"/>
      <c r="V46" s="98"/>
      <c r="W46" s="97"/>
      <c r="X46" s="97"/>
      <c r="Y46" s="97"/>
      <c r="Z46" s="97"/>
      <c r="AA46" s="97"/>
      <c r="AB46" s="97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</row>
    <row r="47" spans="2:41" ht="15">
      <c r="B47" s="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1"/>
      <c r="Q47" s="101"/>
      <c r="R47" s="101"/>
      <c r="S47" s="101"/>
      <c r="T47" s="101"/>
      <c r="U47" s="101"/>
      <c r="V47" s="102"/>
      <c r="W47" s="101"/>
      <c r="X47" s="101"/>
      <c r="Y47" s="101"/>
      <c r="Z47" s="101"/>
      <c r="AA47" s="101"/>
      <c r="AB47" s="101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</row>
    <row r="48" spans="2:41" ht="14.25">
      <c r="B48" s="85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</row>
    <row r="49" spans="2:41" ht="14.25"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ht="14.25">
      <c r="B50" s="76"/>
    </row>
    <row r="51" ht="14.25">
      <c r="B51" s="105"/>
    </row>
    <row r="52" spans="2:41" ht="15">
      <c r="B52" s="98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107"/>
      <c r="R52" s="107"/>
      <c r="S52" s="107"/>
      <c r="T52" s="107"/>
      <c r="U52" s="107"/>
      <c r="V52" s="108"/>
      <c r="W52" s="107"/>
      <c r="X52" s="107"/>
      <c r="Y52" s="107"/>
      <c r="Z52" s="107"/>
      <c r="AA52" s="107"/>
      <c r="AB52" s="10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2:41" ht="15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90"/>
      <c r="R53" s="90"/>
      <c r="S53" s="90"/>
      <c r="T53" s="90"/>
      <c r="U53" s="90"/>
      <c r="V53" s="91"/>
      <c r="W53" s="90"/>
      <c r="X53" s="90"/>
      <c r="Y53" s="90"/>
      <c r="Z53" s="90"/>
      <c r="AA53" s="90"/>
      <c r="AB53" s="90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</row>
    <row r="54" spans="2:41" ht="15">
      <c r="B54" s="88"/>
      <c r="C54" s="109"/>
      <c r="D54" s="109"/>
      <c r="E54" s="109"/>
      <c r="F54" s="109"/>
      <c r="G54" s="109"/>
      <c r="H54" s="109"/>
      <c r="I54" s="80"/>
      <c r="J54" s="109"/>
      <c r="K54" s="109"/>
      <c r="L54" s="109"/>
      <c r="M54" s="109"/>
      <c r="N54" s="109"/>
      <c r="O54" s="109"/>
      <c r="P54" s="110"/>
      <c r="Q54" s="110"/>
      <c r="R54" s="110"/>
      <c r="S54" s="110"/>
      <c r="T54" s="110"/>
      <c r="U54" s="110"/>
      <c r="V54" s="111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  <c r="AJ54" s="110"/>
      <c r="AK54" s="110"/>
      <c r="AL54" s="110"/>
      <c r="AM54" s="110"/>
      <c r="AN54" s="110"/>
      <c r="AO54" s="110"/>
    </row>
    <row r="55" spans="2:41" ht="15">
      <c r="B55" s="9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95"/>
      <c r="Q55" s="95"/>
      <c r="R55" s="95"/>
      <c r="S55" s="95"/>
      <c r="T55" s="95"/>
      <c r="U55" s="95"/>
      <c r="V55" s="96"/>
      <c r="W55" s="95"/>
      <c r="X55" s="95"/>
      <c r="Y55" s="95"/>
      <c r="Z55" s="95"/>
      <c r="AA55" s="95"/>
      <c r="AB55" s="95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2:41" ht="15">
      <c r="B56" s="9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2:41" ht="15">
      <c r="B57" s="9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2:41" ht="15">
      <c r="B58" s="9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</row>
    <row r="59" spans="2:41" ht="15">
      <c r="B59" s="9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2:41" ht="15">
      <c r="B60" s="9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2:41" ht="15">
      <c r="B61" s="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</row>
    <row r="62" spans="2:41" ht="14.25"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2:41" ht="14.25"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ht="14.25">
      <c r="B64" s="76"/>
    </row>
    <row r="65" ht="14.25">
      <c r="B65" s="105"/>
    </row>
    <row r="66" ht="14.25">
      <c r="B66" s="98"/>
    </row>
    <row r="67" spans="2:41" ht="15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</row>
    <row r="68" spans="2:41" ht="15">
      <c r="B68" s="98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</row>
    <row r="69" spans="2:41" ht="15">
      <c r="B69" s="1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</row>
    <row r="70" spans="1:41" ht="15">
      <c r="A70" s="118"/>
      <c r="B70" s="119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>
      <c r="A71" s="118"/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">
      <c r="A72" s="118"/>
      <c r="B72" s="119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>
      <c r="A73" s="118"/>
      <c r="B73" s="119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">
      <c r="A74" s="118"/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">
      <c r="A75" s="118"/>
      <c r="B75" s="119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">
      <c r="A76" s="118"/>
      <c r="B76" s="11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">
      <c r="A77" s="118"/>
      <c r="B77" s="119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>
      <c r="A78" s="118"/>
      <c r="B78" s="119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>
      <c r="A79" s="118"/>
      <c r="B79" s="119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>
      <c r="A80" s="118"/>
      <c r="B80" s="119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>
      <c r="A81" s="118"/>
      <c r="B81" s="119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>
      <c r="A82" s="118"/>
      <c r="B82" s="119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>
      <c r="A83" s="118"/>
      <c r="B83" s="119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>
      <c r="A84" s="118"/>
      <c r="B84" s="11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>
      <c r="A85" s="118"/>
      <c r="B85" s="11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27" customHeight="1">
      <c r="A86" s="118"/>
      <c r="B86" s="11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27" customHeight="1">
      <c r="A87" s="118"/>
      <c r="B87" s="11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28" ht="24" customHeight="1">
      <c r="A88" s="121"/>
      <c r="B88" s="12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41" ht="27" customHeight="1">
      <c r="A89" s="118"/>
      <c r="B89" s="11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27" customHeight="1">
      <c r="A90" s="118"/>
      <c r="B90" s="11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27" customHeight="1">
      <c r="A91" s="118"/>
      <c r="B91" s="11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27" customHeight="1">
      <c r="A92" s="118"/>
      <c r="B92" s="11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27" customHeight="1">
      <c r="A93" s="118"/>
      <c r="B93" s="11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23.25" customHeight="1">
      <c r="A94" s="118"/>
      <c r="B94" s="11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21" customHeight="1">
      <c r="A95" s="118"/>
      <c r="B95" s="11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27" customHeight="1">
      <c r="A96" s="118"/>
      <c r="B96" s="11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27.75" customHeight="1">
      <c r="A97" s="118"/>
      <c r="B97" s="11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ht="32.25" customHeight="1">
      <c r="A98" s="118"/>
      <c r="B98" s="119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ht="15">
      <c r="A99" s="118"/>
      <c r="B99" s="119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ht="15">
      <c r="A100" s="118"/>
      <c r="B100" s="12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124"/>
      <c r="AD100" s="124"/>
      <c r="AE100" s="124"/>
      <c r="AF100" s="124"/>
      <c r="AG100" s="124"/>
      <c r="AH100" s="124"/>
      <c r="AI100" s="2"/>
      <c r="AJ100" s="124"/>
      <c r="AK100" s="124"/>
      <c r="AL100" s="124"/>
      <c r="AM100" s="124"/>
      <c r="AN100" s="124"/>
      <c r="AO100" s="124"/>
    </row>
    <row r="101" spans="1:41" ht="15">
      <c r="A101" s="118"/>
      <c r="B101" s="12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">
      <c r="A102" s="118"/>
      <c r="B102" s="12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">
      <c r="A103" s="118"/>
      <c r="B103" s="11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">
      <c r="A104" s="125"/>
      <c r="B104" s="12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5">
      <c r="A105" s="125"/>
      <c r="B105" s="12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2" ht="15">
      <c r="A106" s="125"/>
      <c r="B106" s="123"/>
    </row>
    <row r="107" spans="1:41" ht="15">
      <c r="A107" s="125"/>
      <c r="B107" s="12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5">
      <c r="A108" s="125"/>
      <c r="B108" s="12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">
      <c r="A109" s="125"/>
      <c r="B109" s="12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5">
      <c r="A110" s="125"/>
      <c r="B110" s="12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5">
      <c r="A111" s="125"/>
      <c r="B111" s="12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5">
      <c r="A112" s="125"/>
      <c r="B112" s="12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5">
      <c r="A113" s="125"/>
      <c r="B113" s="12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5">
      <c r="A114" s="125"/>
      <c r="B114" s="12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5">
      <c r="A115" s="125"/>
      <c r="B115" s="12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5">
      <c r="A116" s="125"/>
      <c r="B116" s="12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5">
      <c r="A117" s="125"/>
      <c r="B117" s="12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5">
      <c r="A118" s="125"/>
      <c r="B118" s="12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5">
      <c r="A119" s="125"/>
      <c r="B119" s="12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5">
      <c r="A120" s="125"/>
      <c r="B120" s="12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5">
      <c r="A121" s="125"/>
      <c r="B121" s="12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5">
      <c r="A122" s="125"/>
      <c r="B122" s="12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5">
      <c r="A123" s="125"/>
      <c r="B123" s="12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5">
      <c r="A124" s="125"/>
      <c r="B124" s="12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5">
      <c r="A125" s="125"/>
      <c r="B125" s="12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5">
      <c r="A126" s="125"/>
      <c r="B126" s="12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5">
      <c r="A127" s="121"/>
      <c r="B127" s="12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5">
      <c r="A128" s="125"/>
      <c r="B128" s="123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ht="15">
      <c r="A129" s="125"/>
      <c r="B129" s="123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ht="15">
      <c r="A130" s="125"/>
      <c r="B130" s="123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2" ht="15">
      <c r="A131" s="125"/>
      <c r="B131" s="123"/>
    </row>
    <row r="132" spans="1:41" ht="15">
      <c r="A132" s="125"/>
      <c r="B132" s="123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ht="15">
      <c r="A133" s="125"/>
      <c r="B133" s="123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ht="15">
      <c r="A134" s="125"/>
      <c r="B134" s="123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ht="15">
      <c r="A135" s="125"/>
      <c r="B135" s="123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ht="15">
      <c r="B136" s="119"/>
    </row>
    <row r="137" ht="18" customHeight="1"/>
    <row r="138" spans="16:28" ht="21.75" customHeight="1"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</row>
    <row r="139" ht="12" customHeight="1"/>
    <row r="140" ht="18" customHeight="1"/>
    <row r="141" ht="18" customHeight="1"/>
    <row r="142" spans="29:41" ht="18" customHeight="1"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</row>
    <row r="143" spans="2:41" ht="18" customHeight="1">
      <c r="B143" s="126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6:41" ht="18" customHeight="1"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6:41" ht="18" customHeight="1"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6:41" ht="18" customHeight="1"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6:41" ht="18" customHeight="1"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6:41" ht="18" customHeight="1"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6:41" ht="18" customHeight="1"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6:41" ht="18" customHeight="1"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6:41" ht="18" customHeight="1"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6:41" ht="18" customHeight="1"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6:41" ht="18" customHeight="1"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6:41" ht="18" customHeight="1"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6:41" ht="18" customHeight="1"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6:41" ht="18" customHeight="1"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6:41" ht="18" customHeight="1"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6:41" ht="18" customHeight="1"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6:28" ht="18" customHeight="1"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</row>
    <row r="160" spans="16:28" ht="18" customHeight="1"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</row>
    <row r="161" spans="16:41" ht="14.25"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6:41" ht="14.25"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6:41" ht="14.25"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</row>
    <row r="164" spans="16:41" ht="14.25"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</row>
    <row r="165" spans="16:41" ht="14.25"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</row>
    <row r="166" spans="16:41" ht="14.25"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</row>
    <row r="167" spans="16:28" ht="14.25"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</row>
    <row r="168" spans="16:41" ht="14.25"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70" spans="16:41" ht="14.25"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ht="11.25" customHeight="1"/>
    <row r="173" spans="29:41" ht="14.25"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29:41" ht="14.25"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6:41" ht="14.25"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6:41" ht="14.25"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6:41" ht="14.25"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6:41" ht="14.25"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6:41" ht="14.25"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6:41" ht="14.25"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6:41" ht="14.25"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6:41" ht="14.25"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6:41" ht="14.25"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6:41" ht="14.25"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6:41" ht="14.25"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6:41" ht="14.25"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6:41" ht="14.25"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6:41" ht="14.25"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6:41" ht="14.25"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6:41" ht="14.25"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</row>
    <row r="191" spans="16:41" ht="14.25"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</row>
    <row r="192" spans="16:41" ht="14.25"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</row>
    <row r="193" spans="16:41" ht="14.25"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</row>
    <row r="194" spans="16:41" ht="14.25"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6:28" ht="14.25"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</row>
    <row r="196" spans="16:28" ht="14.25"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</row>
    <row r="197" spans="16:28" ht="14.25"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</row>
    <row r="198" spans="16:28" ht="14.25"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</row>
    <row r="199" ht="8.25" customHeight="1"/>
    <row r="202" spans="16:28" ht="14.25"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</row>
    <row r="203" spans="16:28" ht="14.25"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</row>
    <row r="204" spans="16:28" ht="14.25"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</row>
    <row r="205" spans="16:28" ht="14.25"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</row>
    <row r="206" spans="16:28" ht="14.25"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16:28" ht="14.25"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</row>
    <row r="208" spans="16:28" ht="14.25"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</row>
    <row r="209" spans="16:28" ht="14.25"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</row>
    <row r="210" spans="16:28" ht="14.25"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</row>
    <row r="211" spans="16:28" ht="14.25"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</row>
    <row r="212" spans="16:28" ht="14.25"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</row>
    <row r="213" spans="16:28" ht="14.25"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</row>
    <row r="214" spans="16:28" ht="14.25"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</row>
    <row r="215" spans="16:28" ht="14.25"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</row>
    <row r="216" spans="16:28" ht="14.25"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</row>
    <row r="217" spans="16:28" ht="14.25"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</row>
    <row r="218" spans="16:28" ht="14.25"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</row>
    <row r="219" spans="16:41" ht="14.25"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</row>
    <row r="220" spans="16:28" ht="14.25"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</row>
    <row r="221" spans="16:28" ht="14.25"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</row>
    <row r="224" spans="2:41" ht="15">
      <c r="B224" s="127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22"/>
      <c r="AD224" s="122"/>
      <c r="AE224" s="122"/>
      <c r="AF224" s="122"/>
      <c r="AG224" s="122"/>
      <c r="AH224" s="122"/>
      <c r="AI224" s="119"/>
      <c r="AJ224" s="122"/>
      <c r="AK224" s="122"/>
      <c r="AL224" s="122"/>
      <c r="AM224" s="122"/>
      <c r="AN224" s="122"/>
      <c r="AO224" s="122"/>
    </row>
    <row r="225" spans="2:41" ht="15">
      <c r="B225" s="127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</row>
    <row r="226" spans="2:41" ht="15">
      <c r="B226" s="127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129"/>
      <c r="AD226" s="129"/>
      <c r="AE226" s="129"/>
      <c r="AF226" s="129"/>
      <c r="AG226" s="129"/>
      <c r="AH226" s="129"/>
      <c r="AI226" s="78"/>
      <c r="AJ226" s="129"/>
      <c r="AK226" s="129"/>
      <c r="AL226" s="129"/>
      <c r="AM226" s="129"/>
      <c r="AN226" s="129"/>
      <c r="AO226" s="129"/>
    </row>
    <row r="227" spans="2:41" ht="15">
      <c r="B227" s="127"/>
      <c r="AC227" s="130"/>
      <c r="AD227" s="130"/>
      <c r="AE227" s="130"/>
      <c r="AF227" s="130"/>
      <c r="AG227" s="130"/>
      <c r="AH227" s="130"/>
      <c r="AJ227" s="130"/>
      <c r="AK227" s="130"/>
      <c r="AL227" s="130"/>
      <c r="AM227" s="130"/>
      <c r="AN227" s="130"/>
      <c r="AO227" s="130"/>
    </row>
    <row r="228" spans="1:41" ht="15">
      <c r="A228" s="127"/>
      <c r="B228" s="127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129"/>
      <c r="AD228" s="129"/>
      <c r="AE228" s="129"/>
      <c r="AF228" s="129"/>
      <c r="AG228" s="129"/>
      <c r="AH228" s="129"/>
      <c r="AI228" s="78"/>
      <c r="AJ228" s="129"/>
      <c r="AK228" s="129"/>
      <c r="AL228" s="129"/>
      <c r="AM228" s="129"/>
      <c r="AN228" s="129"/>
      <c r="AO228" s="129"/>
    </row>
    <row r="229" spans="1:41" ht="15">
      <c r="A229" s="127"/>
      <c r="B229" s="127"/>
      <c r="AC229" s="130"/>
      <c r="AD229" s="130"/>
      <c r="AE229" s="130"/>
      <c r="AF229" s="130"/>
      <c r="AG229" s="130"/>
      <c r="AH229" s="130"/>
      <c r="AJ229" s="130"/>
      <c r="AK229" s="130"/>
      <c r="AL229" s="130"/>
      <c r="AM229" s="130"/>
      <c r="AN229" s="130"/>
      <c r="AO229" s="130"/>
    </row>
    <row r="230" spans="1:41" ht="15">
      <c r="A230" s="127"/>
      <c r="B230" s="127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129"/>
      <c r="AD230" s="129"/>
      <c r="AE230" s="129"/>
      <c r="AF230" s="129"/>
      <c r="AG230" s="129"/>
      <c r="AH230" s="129"/>
      <c r="AI230" s="78"/>
      <c r="AJ230" s="129"/>
      <c r="AK230" s="129"/>
      <c r="AL230" s="129"/>
      <c r="AM230" s="129"/>
      <c r="AN230" s="129"/>
      <c r="AO230" s="129"/>
    </row>
    <row r="231" spans="1:41" ht="15">
      <c r="A231" s="127"/>
      <c r="B231" s="127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129"/>
      <c r="AD231" s="129"/>
      <c r="AE231" s="129"/>
      <c r="AF231" s="129"/>
      <c r="AG231" s="129"/>
      <c r="AH231" s="129"/>
      <c r="AI231" s="78"/>
      <c r="AJ231" s="129"/>
      <c r="AK231" s="129"/>
      <c r="AL231" s="129"/>
      <c r="AM231" s="129"/>
      <c r="AN231" s="129"/>
      <c r="AO231" s="129"/>
    </row>
    <row r="232" spans="1:41" ht="15">
      <c r="A232" s="127"/>
      <c r="B232" s="127"/>
      <c r="AC232" s="130"/>
      <c r="AD232" s="130"/>
      <c r="AE232" s="130"/>
      <c r="AF232" s="130"/>
      <c r="AG232" s="130"/>
      <c r="AH232" s="130"/>
      <c r="AJ232" s="130"/>
      <c r="AK232" s="130"/>
      <c r="AL232" s="130"/>
      <c r="AM232" s="130"/>
      <c r="AN232" s="130"/>
      <c r="AO232" s="130"/>
    </row>
    <row r="233" spans="1:41" ht="15">
      <c r="A233" s="127"/>
      <c r="B233" s="127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129"/>
      <c r="AD233" s="129"/>
      <c r="AE233" s="129"/>
      <c r="AF233" s="129"/>
      <c r="AG233" s="129"/>
      <c r="AH233" s="129"/>
      <c r="AI233" s="78"/>
      <c r="AJ233" s="129"/>
      <c r="AK233" s="129"/>
      <c r="AL233" s="129"/>
      <c r="AM233" s="129"/>
      <c r="AN233" s="129"/>
      <c r="AO233" s="129"/>
    </row>
    <row r="234" spans="1:41" ht="15">
      <c r="A234" s="127"/>
      <c r="B234" s="127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129"/>
      <c r="AD234" s="129"/>
      <c r="AE234" s="129"/>
      <c r="AF234" s="129"/>
      <c r="AG234" s="129"/>
      <c r="AH234" s="129"/>
      <c r="AI234" s="78"/>
      <c r="AJ234" s="129"/>
      <c r="AK234" s="129"/>
      <c r="AL234" s="129"/>
      <c r="AM234" s="129"/>
      <c r="AN234" s="129"/>
      <c r="AO234" s="129"/>
    </row>
    <row r="235" spans="1:41" ht="15">
      <c r="A235" s="127"/>
      <c r="B235" s="127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129"/>
      <c r="AD235" s="129"/>
      <c r="AE235" s="129"/>
      <c r="AF235" s="129"/>
      <c r="AG235" s="129"/>
      <c r="AH235" s="129"/>
      <c r="AI235" s="78"/>
      <c r="AJ235" s="129"/>
      <c r="AK235" s="129"/>
      <c r="AL235" s="129"/>
      <c r="AM235" s="129"/>
      <c r="AN235" s="129"/>
      <c r="AO235" s="129"/>
    </row>
    <row r="236" spans="1:41" ht="15">
      <c r="A236" s="127"/>
      <c r="B236" s="127"/>
      <c r="AC236" s="130"/>
      <c r="AD236" s="130"/>
      <c r="AE236" s="130"/>
      <c r="AF236" s="130"/>
      <c r="AG236" s="130"/>
      <c r="AH236" s="130"/>
      <c r="AJ236" s="130"/>
      <c r="AK236" s="130"/>
      <c r="AL236" s="130"/>
      <c r="AM236" s="130"/>
      <c r="AN236" s="130"/>
      <c r="AO236" s="130"/>
    </row>
    <row r="237" spans="1:41" ht="15">
      <c r="A237" s="127"/>
      <c r="B237" s="127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129"/>
      <c r="AD237" s="129"/>
      <c r="AE237" s="129"/>
      <c r="AF237" s="129"/>
      <c r="AG237" s="129"/>
      <c r="AH237" s="129"/>
      <c r="AI237" s="78"/>
      <c r="AJ237" s="129"/>
      <c r="AK237" s="129"/>
      <c r="AL237" s="129"/>
      <c r="AM237" s="129"/>
      <c r="AN237" s="129"/>
      <c r="AO237" s="129"/>
    </row>
    <row r="238" spans="16:41" ht="14.25"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129"/>
      <c r="AD238" s="129"/>
      <c r="AE238" s="129"/>
      <c r="AF238" s="129"/>
      <c r="AG238" s="129"/>
      <c r="AH238" s="129"/>
      <c r="AI238" s="78"/>
      <c r="AJ238" s="129"/>
      <c r="AK238" s="129"/>
      <c r="AL238" s="129"/>
      <c r="AM238" s="129"/>
      <c r="AN238" s="129"/>
      <c r="AO238" s="129"/>
    </row>
    <row r="239" spans="16:41" ht="14.25"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129"/>
      <c r="AD239" s="129"/>
      <c r="AE239" s="129"/>
      <c r="AF239" s="129"/>
      <c r="AG239" s="129"/>
      <c r="AH239" s="129"/>
      <c r="AI239" s="78"/>
      <c r="AJ239" s="129"/>
      <c r="AK239" s="129"/>
      <c r="AL239" s="129"/>
      <c r="AM239" s="129"/>
      <c r="AN239" s="129"/>
      <c r="AO239" s="129"/>
    </row>
    <row r="240" spans="1:41" ht="15">
      <c r="A240" s="127"/>
      <c r="B240" s="127"/>
      <c r="AC240" s="130"/>
      <c r="AD240" s="130"/>
      <c r="AE240" s="130"/>
      <c r="AF240" s="130"/>
      <c r="AG240" s="130"/>
      <c r="AH240" s="130"/>
      <c r="AJ240" s="130"/>
      <c r="AK240" s="130"/>
      <c r="AL240" s="130"/>
      <c r="AM240" s="130"/>
      <c r="AN240" s="130"/>
      <c r="AO240" s="130"/>
    </row>
    <row r="241" spans="1:41" ht="15">
      <c r="A241" s="127"/>
      <c r="B241" s="127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129"/>
      <c r="AD241" s="129"/>
      <c r="AE241" s="129"/>
      <c r="AF241" s="129"/>
      <c r="AG241" s="129"/>
      <c r="AH241" s="129"/>
      <c r="AI241" s="78"/>
      <c r="AJ241" s="129"/>
      <c r="AK241" s="129"/>
      <c r="AL241" s="129"/>
      <c r="AM241" s="129"/>
      <c r="AN241" s="129"/>
      <c r="AO241" s="129"/>
    </row>
    <row r="242" spans="1:41" ht="15">
      <c r="A242" s="127"/>
      <c r="B242" s="127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129"/>
      <c r="AD242" s="129"/>
      <c r="AE242" s="129"/>
      <c r="AF242" s="129"/>
      <c r="AG242" s="129"/>
      <c r="AH242" s="129"/>
      <c r="AI242" s="78"/>
      <c r="AJ242" s="129"/>
      <c r="AK242" s="129"/>
      <c r="AL242" s="129"/>
      <c r="AM242" s="129"/>
      <c r="AN242" s="129"/>
      <c r="AO242" s="129"/>
    </row>
    <row r="243" spans="1:41" ht="15">
      <c r="A243" s="127"/>
      <c r="B243" s="127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129"/>
      <c r="AD243" s="129"/>
      <c r="AE243" s="129"/>
      <c r="AF243" s="129"/>
      <c r="AG243" s="129"/>
      <c r="AH243" s="129"/>
      <c r="AI243" s="78"/>
      <c r="AJ243" s="129"/>
      <c r="AK243" s="129"/>
      <c r="AL243" s="129"/>
      <c r="AM243" s="129"/>
      <c r="AN243" s="129"/>
      <c r="AO243" s="129"/>
    </row>
    <row r="244" spans="1:41" ht="15">
      <c r="A244" s="127"/>
      <c r="B244" s="127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129"/>
      <c r="AD244" s="129"/>
      <c r="AE244" s="129"/>
      <c r="AF244" s="129"/>
      <c r="AG244" s="129"/>
      <c r="AH244" s="129"/>
      <c r="AI244" s="78"/>
      <c r="AJ244" s="129"/>
      <c r="AK244" s="129"/>
      <c r="AL244" s="129"/>
      <c r="AM244" s="129"/>
      <c r="AN244" s="129"/>
      <c r="AO244" s="129"/>
    </row>
    <row r="245" spans="1:41" ht="15">
      <c r="A245" s="127"/>
      <c r="B245" s="127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129"/>
      <c r="AD245" s="129"/>
      <c r="AE245" s="129"/>
      <c r="AF245" s="129"/>
      <c r="AG245" s="129"/>
      <c r="AH245" s="129"/>
      <c r="AI245" s="78"/>
      <c r="AJ245" s="129"/>
      <c r="AK245" s="129"/>
      <c r="AL245" s="129"/>
      <c r="AM245" s="129"/>
      <c r="AN245" s="129"/>
      <c r="AO245" s="129"/>
    </row>
    <row r="246" spans="1:41" ht="15">
      <c r="A246" s="127"/>
      <c r="B246" s="127"/>
      <c r="AC246" s="130"/>
      <c r="AD246" s="130"/>
      <c r="AE246" s="130"/>
      <c r="AF246" s="130"/>
      <c r="AG246" s="130"/>
      <c r="AH246" s="130"/>
      <c r="AJ246" s="130"/>
      <c r="AK246" s="130"/>
      <c r="AL246" s="130"/>
      <c r="AM246" s="130"/>
      <c r="AN246" s="130"/>
      <c r="AO246" s="130"/>
    </row>
    <row r="247" spans="1:41" ht="15">
      <c r="A247" s="127"/>
      <c r="B247" s="127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129"/>
      <c r="AD247" s="129"/>
      <c r="AE247" s="129"/>
      <c r="AF247" s="129"/>
      <c r="AG247" s="129"/>
      <c r="AH247" s="129"/>
      <c r="AI247" s="78"/>
      <c r="AJ247" s="129"/>
      <c r="AK247" s="129"/>
      <c r="AL247" s="129"/>
      <c r="AM247" s="129"/>
      <c r="AN247" s="129"/>
      <c r="AO247" s="129"/>
    </row>
    <row r="248" spans="1:41" ht="15">
      <c r="A248" s="127"/>
      <c r="P248" s="129"/>
      <c r="Q248" s="129"/>
      <c r="R248" s="129"/>
      <c r="S248" s="129"/>
      <c r="T248" s="129"/>
      <c r="U248" s="129"/>
      <c r="V248" s="78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78"/>
      <c r="AJ248" s="129"/>
      <c r="AK248" s="129"/>
      <c r="AL248" s="129"/>
      <c r="AM248" s="129"/>
      <c r="AN248" s="129"/>
      <c r="AO248" s="129"/>
    </row>
    <row r="249" spans="1:41" ht="15">
      <c r="A249" s="121"/>
      <c r="B249" s="122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129"/>
      <c r="AD249" s="129"/>
      <c r="AE249" s="129"/>
      <c r="AF249" s="129"/>
      <c r="AG249" s="129"/>
      <c r="AH249" s="129"/>
      <c r="AI249" s="78"/>
      <c r="AJ249" s="129"/>
      <c r="AK249" s="129"/>
      <c r="AL249" s="129"/>
      <c r="AM249" s="129"/>
      <c r="AN249" s="129"/>
      <c r="AO249" s="129"/>
    </row>
    <row r="250" spans="1:41" ht="15">
      <c r="A250" s="127"/>
      <c r="B250" s="127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129"/>
      <c r="AD250" s="129"/>
      <c r="AE250" s="129"/>
      <c r="AF250" s="129"/>
      <c r="AG250" s="129"/>
      <c r="AH250" s="129"/>
      <c r="AI250" s="78"/>
      <c r="AJ250" s="129"/>
      <c r="AK250" s="129"/>
      <c r="AL250" s="129"/>
      <c r="AM250" s="129"/>
      <c r="AN250" s="129"/>
      <c r="AO250" s="129"/>
    </row>
    <row r="251" spans="1:41" ht="15">
      <c r="A251" s="127"/>
      <c r="B251" s="127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129"/>
      <c r="AD251" s="129"/>
      <c r="AE251" s="129"/>
      <c r="AF251" s="129"/>
      <c r="AG251" s="129"/>
      <c r="AH251" s="129"/>
      <c r="AI251" s="78"/>
      <c r="AJ251" s="129"/>
      <c r="AK251" s="129"/>
      <c r="AL251" s="129"/>
      <c r="AM251" s="129"/>
      <c r="AN251" s="129"/>
      <c r="AO251" s="129"/>
    </row>
    <row r="252" spans="1:41" ht="15">
      <c r="A252" s="127"/>
      <c r="B252" s="127"/>
      <c r="P252" s="129"/>
      <c r="Q252" s="129"/>
      <c r="R252" s="129"/>
      <c r="S252" s="129"/>
      <c r="T252" s="129"/>
      <c r="U252" s="129"/>
      <c r="V252" s="78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78"/>
      <c r="AJ252" s="129"/>
      <c r="AK252" s="129"/>
      <c r="AL252" s="129"/>
      <c r="AM252" s="129"/>
      <c r="AN252" s="129"/>
      <c r="AO252" s="129"/>
    </row>
    <row r="253" spans="1:41" ht="15">
      <c r="A253" s="127"/>
      <c r="B253" s="127"/>
      <c r="AC253" s="130"/>
      <c r="AD253" s="130"/>
      <c r="AE253" s="130"/>
      <c r="AF253" s="130"/>
      <c r="AG253" s="130"/>
      <c r="AH253" s="130"/>
      <c r="AJ253" s="130"/>
      <c r="AK253" s="130"/>
      <c r="AL253" s="130"/>
      <c r="AM253" s="130"/>
      <c r="AN253" s="130"/>
      <c r="AO253" s="130"/>
    </row>
    <row r="254" spans="1:41" ht="15">
      <c r="A254" s="127"/>
      <c r="B254" s="127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129"/>
      <c r="AD254" s="129"/>
      <c r="AE254" s="129"/>
      <c r="AF254" s="129"/>
      <c r="AG254" s="129"/>
      <c r="AH254" s="129"/>
      <c r="AI254" s="78"/>
      <c r="AJ254" s="129"/>
      <c r="AK254" s="129"/>
      <c r="AL254" s="129"/>
      <c r="AM254" s="129"/>
      <c r="AN254" s="129"/>
      <c r="AO254" s="129"/>
    </row>
    <row r="255" spans="1:41" ht="15">
      <c r="A255" s="127"/>
      <c r="B255" s="127"/>
      <c r="AC255" s="130"/>
      <c r="AD255" s="130"/>
      <c r="AE255" s="130"/>
      <c r="AF255" s="130"/>
      <c r="AG255" s="130"/>
      <c r="AH255" s="130"/>
      <c r="AJ255" s="130"/>
      <c r="AK255" s="130"/>
      <c r="AL255" s="130"/>
      <c r="AM255" s="130"/>
      <c r="AN255" s="130"/>
      <c r="AO255" s="130"/>
    </row>
    <row r="256" spans="1:41" ht="15">
      <c r="A256" s="127"/>
      <c r="B256" s="127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129"/>
      <c r="AD256" s="129"/>
      <c r="AE256" s="129"/>
      <c r="AF256" s="129"/>
      <c r="AG256" s="129"/>
      <c r="AH256" s="129"/>
      <c r="AI256" s="78"/>
      <c r="AJ256" s="129"/>
      <c r="AK256" s="129"/>
      <c r="AL256" s="129"/>
      <c r="AM256" s="129"/>
      <c r="AN256" s="129"/>
      <c r="AO256" s="129"/>
    </row>
    <row r="257" spans="1:41" ht="15">
      <c r="A257" s="127"/>
      <c r="B257" s="127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129"/>
      <c r="AD257" s="129"/>
      <c r="AE257" s="129"/>
      <c r="AF257" s="129"/>
      <c r="AG257" s="129"/>
      <c r="AH257" s="129"/>
      <c r="AI257" s="78"/>
      <c r="AJ257" s="129"/>
      <c r="AK257" s="129"/>
      <c r="AL257" s="129"/>
      <c r="AM257" s="129"/>
      <c r="AN257" s="129"/>
      <c r="AO257" s="129"/>
    </row>
    <row r="258" spans="1:41" ht="15">
      <c r="A258" s="127"/>
      <c r="B258" s="127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129"/>
      <c r="AD258" s="129"/>
      <c r="AE258" s="129"/>
      <c r="AF258" s="129"/>
      <c r="AG258" s="129"/>
      <c r="AH258" s="129"/>
      <c r="AI258" s="78"/>
      <c r="AJ258" s="129"/>
      <c r="AK258" s="129"/>
      <c r="AL258" s="129"/>
      <c r="AM258" s="129"/>
      <c r="AN258" s="129"/>
      <c r="AO258" s="129"/>
    </row>
    <row r="259" spans="1:2" ht="15">
      <c r="A259" s="94"/>
      <c r="B259" s="94"/>
    </row>
    <row r="261" spans="16:41" ht="14.25"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</row>
    <row r="262" spans="29:41" ht="14.25"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</row>
    <row r="264" spans="16:41" ht="14.25"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</row>
    <row r="265" spans="16:41" ht="14.25"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</row>
    <row r="266" spans="16:41" ht="14.25"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</row>
    <row r="267" spans="16:41" ht="14.25"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</row>
    <row r="268" spans="16:41" ht="14.25"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</row>
    <row r="269" spans="16:41" ht="14.25"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</row>
    <row r="270" spans="16:41" ht="14.25"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</row>
    <row r="271" spans="16:41" ht="14.25"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</row>
    <row r="272" spans="16:41" ht="14.25"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</row>
    <row r="273" spans="16:28" ht="14.25"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</row>
    <row r="274" spans="16:41" ht="14.25"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</row>
    <row r="275" spans="16:41" ht="14.25"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</row>
    <row r="276" spans="16:41" ht="14.25"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</row>
    <row r="277" spans="16:41" ht="14.25"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</row>
    <row r="278" spans="16:41" ht="14.25"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</row>
    <row r="279" spans="1:28" ht="15">
      <c r="A279" s="121"/>
      <c r="B279" s="122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</row>
    <row r="280" spans="16:41" ht="14.25"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</row>
    <row r="281" spans="16:41" ht="14.25"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</row>
    <row r="282" spans="16:41" ht="14.25"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</row>
    <row r="283" spans="16:28" ht="14.25"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</row>
    <row r="284" spans="16:28" ht="14.25"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</row>
    <row r="285" spans="16:41" ht="14.25"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</row>
    <row r="288" spans="16:28" ht="14.25"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</row>
    <row r="289" spans="16:41" ht="14.25"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</row>
    <row r="290" spans="16:28" ht="14.25"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</row>
    <row r="291" spans="16:28" ht="14.25"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</row>
    <row r="292" spans="16:28" ht="14.25"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</row>
    <row r="293" spans="16:28" ht="14.25"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</row>
    <row r="294" spans="16:28" ht="14.25"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</row>
    <row r="295" spans="16:28" ht="14.25"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</row>
    <row r="296" spans="1:28" ht="14.25">
      <c r="A296" s="131"/>
      <c r="B296" s="131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</row>
    <row r="297" spans="16:28" ht="14.25"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</row>
    <row r="298" spans="16:28" ht="14.25"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</row>
    <row r="299" spans="16:28" ht="14.25"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</row>
    <row r="300" spans="16:28" ht="14.25"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</row>
    <row r="301" spans="1:28" ht="15">
      <c r="A301" s="121"/>
      <c r="B301" s="122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</row>
    <row r="302" spans="16:41" ht="14.25"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132"/>
      <c r="AD302" s="132"/>
      <c r="AE302" s="132"/>
      <c r="AF302" s="132"/>
      <c r="AG302" s="132"/>
      <c r="AH302" s="132"/>
      <c r="AI302" s="78"/>
      <c r="AJ302" s="132"/>
      <c r="AK302" s="132"/>
      <c r="AL302" s="132"/>
      <c r="AM302" s="132"/>
      <c r="AN302" s="132"/>
      <c r="AO302" s="132"/>
    </row>
    <row r="303" spans="2:41" ht="14.25">
      <c r="B303" s="126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132"/>
      <c r="AD303" s="132"/>
      <c r="AE303" s="132"/>
      <c r="AF303" s="132"/>
      <c r="AG303" s="132"/>
      <c r="AH303" s="132"/>
      <c r="AI303" s="78"/>
      <c r="AJ303" s="132"/>
      <c r="AK303" s="132"/>
      <c r="AL303" s="132"/>
      <c r="AM303" s="132"/>
      <c r="AN303" s="132"/>
      <c r="AO303" s="132"/>
    </row>
    <row r="304" spans="16:28" ht="14.25"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</row>
    <row r="305" spans="16:28" ht="14.25"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</row>
    <row r="306" spans="16:28" ht="14.25"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</row>
    <row r="307" spans="16:28" ht="14.25"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</row>
    <row r="308" spans="16:28" ht="14.25"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</row>
    <row r="309" spans="16:28" ht="14.25"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</row>
    <row r="310" spans="16:28" ht="14.25"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</row>
    <row r="312" spans="16:28" ht="14.25"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</row>
    <row r="313" spans="16:28" ht="14.25"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</row>
    <row r="314" spans="16:28" ht="14.25"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</row>
    <row r="315" spans="16:28" ht="14.25"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</row>
    <row r="316" spans="16:28" ht="14.25"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</row>
    <row r="317" spans="16:28" ht="14.25"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</row>
    <row r="318" spans="16:28" ht="14.25"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</row>
    <row r="319" spans="16:28" ht="14.25"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</row>
    <row r="320" spans="16:28" ht="14.25"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</row>
    <row r="321" spans="16:28" ht="14.25"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</row>
    <row r="322" spans="16:28" ht="14.25"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</row>
    <row r="323" spans="16:28" ht="14.25"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</row>
    <row r="324" spans="1:28" ht="14.25">
      <c r="A324" s="131"/>
      <c r="B324" s="131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</row>
    <row r="325" spans="16:28" ht="14.25"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</row>
    <row r="326" spans="16:28" ht="14.25"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</row>
    <row r="327" spans="16:28" ht="14.25"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</row>
    <row r="328" spans="16:28" ht="14.25"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</row>
    <row r="329" spans="1:28" ht="15">
      <c r="A329" s="121"/>
      <c r="B329" s="122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</row>
    <row r="330" spans="16:41" ht="14.25"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</row>
    <row r="331" spans="16:41" ht="14.25"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</row>
    <row r="332" spans="16:41" ht="14.25"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</row>
    <row r="333" spans="16:41" ht="14.25"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</row>
    <row r="337" spans="2:41" ht="23.25" customHeight="1">
      <c r="B337" s="133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34"/>
      <c r="AD337" s="134"/>
      <c r="AE337" s="134"/>
      <c r="AF337" s="134"/>
      <c r="AG337" s="134"/>
      <c r="AH337" s="134"/>
      <c r="AI337" s="119"/>
      <c r="AJ337" s="134"/>
      <c r="AK337" s="134"/>
      <c r="AL337" s="134"/>
      <c r="AM337" s="134"/>
      <c r="AN337" s="134"/>
      <c r="AO337" s="134"/>
    </row>
    <row r="338" ht="14.25">
      <c r="B338" s="133"/>
    </row>
    <row r="339" spans="2:41" ht="14.25">
      <c r="B339" s="133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135"/>
      <c r="AD339" s="135"/>
      <c r="AE339" s="135"/>
      <c r="AF339" s="135"/>
      <c r="AG339" s="135"/>
      <c r="AH339" s="135"/>
      <c r="AI339" s="78"/>
      <c r="AJ339" s="135"/>
      <c r="AK339" s="135"/>
      <c r="AL339" s="135"/>
      <c r="AM339" s="135"/>
      <c r="AN339" s="135"/>
      <c r="AO339" s="135"/>
    </row>
    <row r="340" spans="2:41" ht="14.25">
      <c r="B340" s="133"/>
      <c r="AC340" s="133"/>
      <c r="AD340" s="133"/>
      <c r="AE340" s="133"/>
      <c r="AF340" s="133"/>
      <c r="AG340" s="133"/>
      <c r="AH340" s="133"/>
      <c r="AJ340" s="133"/>
      <c r="AK340" s="133"/>
      <c r="AL340" s="133"/>
      <c r="AM340" s="133"/>
      <c r="AN340" s="133"/>
      <c r="AO340" s="133"/>
    </row>
    <row r="341" spans="2:41" ht="14.25">
      <c r="B341" s="133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135"/>
      <c r="AD341" s="135"/>
      <c r="AE341" s="135"/>
      <c r="AF341" s="135"/>
      <c r="AG341" s="135"/>
      <c r="AH341" s="135"/>
      <c r="AI341" s="78"/>
      <c r="AJ341" s="135"/>
      <c r="AK341" s="135"/>
      <c r="AL341" s="135"/>
      <c r="AM341" s="135"/>
      <c r="AN341" s="135"/>
      <c r="AO341" s="135"/>
    </row>
    <row r="342" spans="16:41" ht="14.25"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135"/>
      <c r="AD342" s="135"/>
      <c r="AE342" s="135"/>
      <c r="AF342" s="135"/>
      <c r="AG342" s="135"/>
      <c r="AH342" s="135"/>
      <c r="AI342" s="78"/>
      <c r="AJ342" s="135"/>
      <c r="AK342" s="135"/>
      <c r="AL342" s="135"/>
      <c r="AM342" s="135"/>
      <c r="AN342" s="135"/>
      <c r="AO342" s="135"/>
    </row>
    <row r="343" spans="16:41" ht="14.25"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135"/>
      <c r="AD343" s="135"/>
      <c r="AE343" s="135"/>
      <c r="AF343" s="135"/>
      <c r="AG343" s="135"/>
      <c r="AH343" s="135"/>
      <c r="AI343" s="78"/>
      <c r="AJ343" s="135"/>
      <c r="AK343" s="135"/>
      <c r="AL343" s="135"/>
      <c r="AM343" s="135"/>
      <c r="AN343" s="135"/>
      <c r="AO343" s="135"/>
    </row>
    <row r="344" spans="2:41" ht="14.25">
      <c r="B344" s="133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135"/>
      <c r="AD344" s="135"/>
      <c r="AE344" s="135"/>
      <c r="AF344" s="135"/>
      <c r="AG344" s="135"/>
      <c r="AH344" s="135"/>
      <c r="AI344" s="78"/>
      <c r="AJ344" s="135"/>
      <c r="AK344" s="135"/>
      <c r="AL344" s="135"/>
      <c r="AM344" s="135"/>
      <c r="AN344" s="135"/>
      <c r="AO344" s="135"/>
    </row>
    <row r="345" spans="1:41" ht="14.25">
      <c r="A345" s="133"/>
      <c r="B345" s="133"/>
      <c r="AC345" s="133"/>
      <c r="AD345" s="133"/>
      <c r="AE345" s="133"/>
      <c r="AF345" s="133"/>
      <c r="AG345" s="133"/>
      <c r="AH345" s="133"/>
      <c r="AJ345" s="133"/>
      <c r="AK345" s="133"/>
      <c r="AL345" s="133"/>
      <c r="AM345" s="133"/>
      <c r="AN345" s="133"/>
      <c r="AO345" s="133"/>
    </row>
    <row r="346" spans="1:41" ht="14.25">
      <c r="A346" s="133"/>
      <c r="B346" s="133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135"/>
      <c r="AD346" s="135"/>
      <c r="AE346" s="135"/>
      <c r="AF346" s="135"/>
      <c r="AG346" s="135"/>
      <c r="AH346" s="135"/>
      <c r="AI346" s="78"/>
      <c r="AJ346" s="135"/>
      <c r="AK346" s="135"/>
      <c r="AL346" s="135"/>
      <c r="AM346" s="135"/>
      <c r="AN346" s="135"/>
      <c r="AO346" s="135"/>
    </row>
    <row r="347" spans="1:41" ht="14.25">
      <c r="A347" s="133"/>
      <c r="B347" s="133"/>
      <c r="AC347" s="133"/>
      <c r="AD347" s="133"/>
      <c r="AE347" s="133"/>
      <c r="AF347" s="133"/>
      <c r="AG347" s="133"/>
      <c r="AH347" s="133"/>
      <c r="AJ347" s="133"/>
      <c r="AK347" s="133"/>
      <c r="AL347" s="133"/>
      <c r="AM347" s="133"/>
      <c r="AN347" s="133"/>
      <c r="AO347" s="133"/>
    </row>
    <row r="348" spans="1:41" ht="14.25">
      <c r="A348" s="133"/>
      <c r="B348" s="133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135"/>
      <c r="AD348" s="135"/>
      <c r="AE348" s="135"/>
      <c r="AF348" s="135"/>
      <c r="AG348" s="135"/>
      <c r="AH348" s="135"/>
      <c r="AI348" s="78"/>
      <c r="AJ348" s="135"/>
      <c r="AK348" s="135"/>
      <c r="AL348" s="135"/>
      <c r="AM348" s="135"/>
      <c r="AN348" s="135"/>
      <c r="AO348" s="135"/>
    </row>
    <row r="349" spans="16:41" ht="14.25"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135"/>
      <c r="AD349" s="135"/>
      <c r="AE349" s="135"/>
      <c r="AF349" s="135"/>
      <c r="AG349" s="135"/>
      <c r="AH349" s="135"/>
      <c r="AI349" s="78"/>
      <c r="AJ349" s="135"/>
      <c r="AK349" s="135"/>
      <c r="AL349" s="135"/>
      <c r="AM349" s="135"/>
      <c r="AN349" s="135"/>
      <c r="AO349" s="135"/>
    </row>
    <row r="350" spans="1:41" ht="14.25">
      <c r="A350" s="133"/>
      <c r="B350" s="133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135"/>
      <c r="AD350" s="135"/>
      <c r="AE350" s="135"/>
      <c r="AF350" s="135"/>
      <c r="AG350" s="135"/>
      <c r="AH350" s="135"/>
      <c r="AI350" s="78"/>
      <c r="AJ350" s="135"/>
      <c r="AK350" s="135"/>
      <c r="AL350" s="135"/>
      <c r="AM350" s="135"/>
      <c r="AN350" s="135"/>
      <c r="AO350" s="135"/>
    </row>
    <row r="351" spans="1:41" ht="14.25">
      <c r="A351" s="133"/>
      <c r="B351" s="133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135"/>
      <c r="AD351" s="135"/>
      <c r="AE351" s="135"/>
      <c r="AF351" s="135"/>
      <c r="AG351" s="135"/>
      <c r="AH351" s="135"/>
      <c r="AI351" s="78"/>
      <c r="AJ351" s="135"/>
      <c r="AK351" s="135"/>
      <c r="AL351" s="135"/>
      <c r="AM351" s="135"/>
      <c r="AN351" s="135"/>
      <c r="AO351" s="135"/>
    </row>
    <row r="352" spans="16:41" ht="14.25"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135"/>
      <c r="AD352" s="135"/>
      <c r="AE352" s="135"/>
      <c r="AF352" s="135"/>
      <c r="AG352" s="135"/>
      <c r="AH352" s="135"/>
      <c r="AI352" s="78"/>
      <c r="AJ352" s="135"/>
      <c r="AK352" s="135"/>
      <c r="AL352" s="135"/>
      <c r="AM352" s="135"/>
      <c r="AN352" s="135"/>
      <c r="AO352" s="135"/>
    </row>
    <row r="353" spans="16:41" ht="14.25"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135"/>
      <c r="AD353" s="135"/>
      <c r="AE353" s="135"/>
      <c r="AF353" s="135"/>
      <c r="AG353" s="135"/>
      <c r="AH353" s="135"/>
      <c r="AI353" s="78"/>
      <c r="AJ353" s="135"/>
      <c r="AK353" s="135"/>
      <c r="AL353" s="135"/>
      <c r="AM353" s="135"/>
      <c r="AN353" s="135"/>
      <c r="AO353" s="135"/>
    </row>
    <row r="354" spans="1:41" ht="15">
      <c r="A354" s="121"/>
      <c r="B354" s="122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135"/>
      <c r="AD354" s="135"/>
      <c r="AE354" s="135"/>
      <c r="AF354" s="135"/>
      <c r="AG354" s="135"/>
      <c r="AH354" s="135"/>
      <c r="AI354" s="78"/>
      <c r="AJ354" s="135"/>
      <c r="AK354" s="135"/>
      <c r="AL354" s="135"/>
      <c r="AM354" s="135"/>
      <c r="AN354" s="135"/>
      <c r="AO354" s="135"/>
    </row>
    <row r="355" spans="1:41" ht="14.25">
      <c r="A355" s="133"/>
      <c r="B355" s="133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135"/>
      <c r="AD355" s="135"/>
      <c r="AE355" s="135"/>
      <c r="AF355" s="135"/>
      <c r="AG355" s="135"/>
      <c r="AH355" s="135"/>
      <c r="AI355" s="78"/>
      <c r="AJ355" s="135"/>
      <c r="AK355" s="135"/>
      <c r="AL355" s="135"/>
      <c r="AM355" s="135"/>
      <c r="AN355" s="135"/>
      <c r="AO355" s="135"/>
    </row>
    <row r="356" spans="1:41" ht="14.25">
      <c r="A356" s="133"/>
      <c r="B356" s="133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135"/>
      <c r="AD356" s="135"/>
      <c r="AE356" s="135"/>
      <c r="AF356" s="135"/>
      <c r="AG356" s="135"/>
      <c r="AH356" s="135"/>
      <c r="AI356" s="78"/>
      <c r="AJ356" s="135"/>
      <c r="AK356" s="135"/>
      <c r="AL356" s="135"/>
      <c r="AM356" s="135"/>
      <c r="AN356" s="135"/>
      <c r="AO356" s="135"/>
    </row>
    <row r="357" spans="1:41" ht="14.25">
      <c r="A357" s="133"/>
      <c r="B357" s="133"/>
      <c r="AC357" s="133"/>
      <c r="AD357" s="133"/>
      <c r="AE357" s="133"/>
      <c r="AF357" s="133"/>
      <c r="AG357" s="133"/>
      <c r="AH357" s="133"/>
      <c r="AJ357" s="133"/>
      <c r="AK357" s="133"/>
      <c r="AL357" s="133"/>
      <c r="AM357" s="133"/>
      <c r="AN357" s="133"/>
      <c r="AO357" s="133"/>
    </row>
    <row r="358" spans="1:41" ht="14.25">
      <c r="A358" s="133"/>
      <c r="B358" s="133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135"/>
      <c r="AD358" s="135"/>
      <c r="AE358" s="135"/>
      <c r="AF358" s="135"/>
      <c r="AG358" s="135"/>
      <c r="AH358" s="135"/>
      <c r="AI358" s="78"/>
      <c r="AJ358" s="135"/>
      <c r="AK358" s="135"/>
      <c r="AL358" s="135"/>
      <c r="AM358" s="135"/>
      <c r="AN358" s="135"/>
      <c r="AO358" s="135"/>
    </row>
    <row r="359" spans="1:41" ht="14.25">
      <c r="A359" s="133"/>
      <c r="B359" s="133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135"/>
      <c r="AD359" s="135"/>
      <c r="AE359" s="135"/>
      <c r="AF359" s="135"/>
      <c r="AG359" s="135"/>
      <c r="AH359" s="135"/>
      <c r="AI359" s="78"/>
      <c r="AJ359" s="135"/>
      <c r="AK359" s="135"/>
      <c r="AL359" s="135"/>
      <c r="AM359" s="135"/>
      <c r="AN359" s="135"/>
      <c r="AO359" s="135"/>
    </row>
    <row r="360" ht="14.25">
      <c r="B360" s="133"/>
    </row>
    <row r="361" spans="16:28" ht="14.25"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</row>
    <row r="362" spans="16:28" ht="14.25"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</row>
    <row r="363" spans="16:28" ht="14.25"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</row>
    <row r="364" spans="16:28" ht="14.25"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</row>
    <row r="365" spans="16:28" ht="14.25"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</row>
    <row r="366" spans="16:28" ht="14.25"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</row>
    <row r="367" spans="16:28" ht="14.25"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</row>
    <row r="368" spans="16:28" ht="14.25"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</row>
    <row r="369" spans="16:28" ht="14.25"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</row>
    <row r="370" spans="16:28" ht="14.25"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</row>
    <row r="371" spans="16:28" ht="14.25"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</row>
    <row r="372" spans="1:28" ht="15">
      <c r="A372" s="121"/>
      <c r="B372" s="122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</row>
    <row r="373" spans="16:28" ht="14.25"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</row>
    <row r="374" spans="2:28" ht="14.25">
      <c r="B374" s="126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</row>
    <row r="375" spans="16:28" ht="14.25"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</row>
    <row r="376" spans="16:28" ht="14.25"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</row>
    <row r="377" spans="16:28" ht="14.25"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</row>
    <row r="378" spans="16:28" ht="14.25"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</row>
    <row r="379" spans="16:28" ht="14.25"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</row>
    <row r="380" spans="16:28" ht="14.25"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</row>
    <row r="381" spans="16:28" ht="14.25"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</row>
    <row r="382" spans="16:28" ht="14.25"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</row>
    <row r="383" spans="16:28" ht="14.25"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</row>
    <row r="384" spans="16:41" ht="14.25"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</row>
    <row r="385" spans="16:41" ht="14.25"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</row>
    <row r="386" spans="16:41" ht="14.25"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</row>
    <row r="387" spans="1:28" ht="15">
      <c r="A387" s="121"/>
      <c r="B387" s="122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</row>
    <row r="388" spans="16:28" ht="14.25"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</row>
    <row r="389" spans="16:28" ht="14.25"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</row>
    <row r="390" spans="16:28" ht="14.25"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</row>
    <row r="391" spans="16:28" ht="14.25"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</row>
    <row r="392" spans="16:28" ht="14.25"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</row>
    <row r="393" spans="16:28" ht="14.25"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</row>
    <row r="394" spans="16:28" ht="14.25"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</row>
    <row r="395" spans="16:28" ht="14.25"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</row>
    <row r="396" spans="16:28" ht="14.25"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</row>
    <row r="397" spans="16:28" ht="14.25"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</row>
    <row r="398" spans="16:28" ht="14.25"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</row>
    <row r="399" spans="16:28" ht="14.25"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</row>
    <row r="400" spans="16:28" ht="14.25"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</row>
    <row r="401" spans="16:28" ht="14.25"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</row>
    <row r="402" spans="16:28" ht="14.25"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</row>
    <row r="403" spans="1:28" ht="15">
      <c r="A403" s="121"/>
      <c r="B403" s="122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</row>
    <row r="404" spans="16:41" ht="14.25"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</row>
    <row r="405" spans="16:41" ht="14.25"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</row>
    <row r="406" spans="16:28" ht="14.25"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</row>
    <row r="407" spans="2:28" ht="14.25">
      <c r="B407" s="133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</row>
    <row r="408" spans="1:41" ht="15">
      <c r="A408" s="136"/>
      <c r="B408" s="136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37"/>
      <c r="AD408" s="137"/>
      <c r="AE408" s="137"/>
      <c r="AF408" s="137"/>
      <c r="AG408" s="137"/>
      <c r="AH408" s="137"/>
      <c r="AI408" s="119"/>
      <c r="AJ408" s="137"/>
      <c r="AK408" s="137"/>
      <c r="AL408" s="137"/>
      <c r="AM408" s="137"/>
      <c r="AN408" s="137"/>
      <c r="AO408" s="137"/>
    </row>
    <row r="409" spans="1:2" ht="14.25">
      <c r="A409" s="136"/>
      <c r="B409" s="136"/>
    </row>
    <row r="410" spans="1:41" ht="14.25">
      <c r="A410" s="136"/>
      <c r="B410" s="136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</row>
    <row r="411" spans="1:2" ht="14.25">
      <c r="A411" s="136"/>
      <c r="B411" s="136"/>
    </row>
    <row r="412" spans="1:2" ht="14.25">
      <c r="A412" s="136"/>
      <c r="B412" s="136"/>
    </row>
    <row r="413" spans="1:41" ht="14.25">
      <c r="A413" s="136"/>
      <c r="B413" s="136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</row>
    <row r="414" spans="1:2" ht="14.25">
      <c r="A414" s="136"/>
      <c r="B414" s="136"/>
    </row>
    <row r="415" spans="1:41" ht="14.25">
      <c r="A415" s="136"/>
      <c r="B415" s="136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</row>
    <row r="416" spans="1:28" ht="14.25">
      <c r="A416" s="133"/>
      <c r="B416" s="133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</row>
    <row r="417" spans="16:28" ht="14.25"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</row>
    <row r="418" spans="16:28" ht="14.25"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</row>
    <row r="419" spans="16:28" ht="14.25"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</row>
    <row r="420" spans="16:28" ht="14.25"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</row>
    <row r="421" spans="16:28" ht="14.25"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</row>
    <row r="422" spans="16:28" ht="14.25"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</row>
    <row r="423" spans="16:28" ht="14.25"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</row>
    <row r="424" spans="16:28" ht="14.25"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</row>
    <row r="425" spans="16:28" ht="14.25"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</row>
    <row r="426" spans="2:28" ht="14.25">
      <c r="B426" s="133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</row>
    <row r="427" spans="2:28" ht="14.25">
      <c r="B427" s="133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</row>
    <row r="428" spans="2:41" ht="15">
      <c r="B428" s="13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139"/>
      <c r="AD428" s="139"/>
      <c r="AE428" s="139"/>
      <c r="AF428" s="139"/>
      <c r="AG428" s="139"/>
      <c r="AH428" s="139"/>
      <c r="AI428" s="119"/>
      <c r="AJ428" s="139"/>
      <c r="AK428" s="139"/>
      <c r="AL428" s="139"/>
      <c r="AM428" s="139"/>
      <c r="AN428" s="139"/>
      <c r="AO428" s="139"/>
    </row>
    <row r="429" spans="2:28" ht="14.25">
      <c r="B429" s="13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</row>
    <row r="430" spans="2:28" ht="14.25">
      <c r="B430" s="13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</row>
    <row r="431" spans="2:28" ht="12" customHeight="1">
      <c r="B431" s="13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</row>
    <row r="432" spans="1:28" ht="14.25">
      <c r="A432" s="138"/>
      <c r="B432" s="13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</row>
    <row r="433" spans="1:41" ht="14.25">
      <c r="A433" s="138"/>
      <c r="B433" s="13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140"/>
      <c r="AD433" s="140"/>
      <c r="AE433" s="140"/>
      <c r="AF433" s="140"/>
      <c r="AG433" s="140"/>
      <c r="AH433" s="140"/>
      <c r="AI433" s="78"/>
      <c r="AJ433" s="140"/>
      <c r="AK433" s="140"/>
      <c r="AL433" s="140"/>
      <c r="AM433" s="140"/>
      <c r="AN433" s="140"/>
      <c r="AO433" s="140"/>
    </row>
    <row r="434" spans="2:28" ht="14.25">
      <c r="B434" s="133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</row>
    <row r="435" spans="16:28" ht="14.25"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</row>
    <row r="436" spans="16:41" ht="14.25"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</row>
    <row r="437" spans="16:28" ht="14.25"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</row>
    <row r="438" spans="16:41" ht="14.25"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</row>
    <row r="439" spans="16:28" ht="14.25"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</row>
    <row r="440" spans="16:28" ht="14.25"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</row>
  </sheetData>
  <mergeCells count="10">
    <mergeCell ref="B32:AB32"/>
    <mergeCell ref="C4:O4"/>
    <mergeCell ref="P4:AB4"/>
    <mergeCell ref="B4:B5"/>
    <mergeCell ref="B30:AD30"/>
    <mergeCell ref="B31:AD31"/>
    <mergeCell ref="AW3:BB3"/>
    <mergeCell ref="B2:AP2"/>
    <mergeCell ref="AP4:BB4"/>
    <mergeCell ref="AC4:AO4"/>
  </mergeCells>
  <printOptions horizontalCentered="1" verticalCentered="1"/>
  <pageMargins left="0" right="0" top="0" bottom="0" header="0" footer="0.2755905511811024"/>
  <pageSetup fitToHeight="1" fitToWidth="1" horizontalDpi="600" verticalDpi="600" orientation="landscape" paperSize="8" scale="59" r:id="rId1"/>
  <headerFooter alignWithMargins="0">
    <oddFooter>&amp;C&amp;F&amp;R
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2013-10-22T06:04:47Z</cp:lastPrinted>
  <dcterms:created xsi:type="dcterms:W3CDTF">2011-07-14T08:04:14Z</dcterms:created>
  <dcterms:modified xsi:type="dcterms:W3CDTF">2013-10-22T10:18:30Z</dcterms:modified>
  <cp:category/>
  <cp:version/>
  <cp:contentType/>
  <cp:contentStatus/>
</cp:coreProperties>
</file>