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8" tabRatio="563" firstSheet="1" activeTab="1"/>
  </bookViews>
  <sheets>
    <sheet name="sdp iul-dec 2016 ro" sheetId="1" state="hidden" r:id="rId1"/>
    <sheet name="sdp 2018 Trim eng" sheetId="2" r:id="rId2"/>
  </sheets>
  <externalReferences>
    <externalReference r:id="rId5"/>
  </externalReferences>
  <definedNames>
    <definedName name="_xlnm.Print_Area" localSheetId="1">'sdp 2018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<sst xmlns="http://schemas.openxmlformats.org/spreadsheetml/2006/main" count="134" uniqueCount="87">
  <si>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</si>
  <si>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</si>
  <si>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</si>
  <si>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</si>
  <si>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</si>
  <si>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</si>
  <si>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</si>
  <si>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</si>
  <si>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</si>
  <si>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</si>
  <si>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</si>
  <si>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</si>
  <si>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</si>
  <si>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</si>
  <si>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</si>
  <si>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</si>
  <si>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</si>
  <si>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</si>
  <si>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</si>
  <si>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</si>
  <si>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</si>
  <si>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</si>
  <si>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</si>
  <si>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</si>
  <si>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</si>
  <si>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</si>
  <si>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</si>
  <si>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</si>
  <si>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</si>
  <si>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</si>
  <si>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</si>
  <si>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</si>
  <si>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</si>
  <si>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</si>
  <si>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</si>
  <si>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</si>
  <si>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</si>
  <si>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</si>
  <si>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</si>
  <si>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</si>
  <si>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</si>
  <si>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</si>
  <si>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</si>
  <si>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</si>
  <si>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</si>
  <si>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</si>
  <si>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</si>
  <si>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</si>
  <si>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</si>
  <si>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</si>
  <si>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</si>
  <si>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</si>
  <si>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</si>
  <si>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</si>
  <si>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</si>
  <si>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</si>
  <si>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</si>
  <si>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</si>
  <si>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</si>
  <si>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</si>
  <si>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</si>
  <si>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</si>
  <si>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</si>
  <si>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</si>
  <si>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</si>
  <si>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</si>
  <si>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</si>
  <si>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</si>
  <si>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</si>
  <si>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</si>
  <si>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</si>
  <si>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</si>
  <si>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</si>
  <si>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</si>
  <si>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</si>
  <si>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</si>
  <si>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</si>
  <si>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</si>
  <si>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</si>
  <si>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</si>
  <si>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</si>
  <si>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Total  2017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</si>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</sst>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75"/>
          <c:w val="0.965"/>
          <c:h val="0.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1648968"/>
        <c:axId val="60622985"/>
      </c:barChart>
      <c:catAx>
        <c:axId val="216489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22985"/>
        <c:crossesAt val="0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778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0" t="s">
        <v>10</v>
      </c>
      <c r="B68" s="150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3" t="s">
        <v>23</v>
      </c>
      <c r="B69" s="153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3" t="s">
        <v>24</v>
      </c>
      <c r="B70" s="153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3" t="s">
        <v>25</v>
      </c>
      <c r="B71" s="153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3" t="s">
        <v>26</v>
      </c>
      <c r="B72" s="153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3" t="s">
        <v>27</v>
      </c>
      <c r="B73" s="153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3" t="s">
        <v>28</v>
      </c>
      <c r="B74" s="153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3" t="s">
        <v>29</v>
      </c>
      <c r="B75" s="153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3" t="s">
        <v>30</v>
      </c>
      <c r="B76" s="153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3" t="s">
        <v>31</v>
      </c>
      <c r="B77" s="153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3" t="s">
        <v>32</v>
      </c>
      <c r="B78" s="153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3" t="s">
        <v>33</v>
      </c>
      <c r="B79" s="153"/>
      <c r="C79" s="153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3" t="s">
        <v>34</v>
      </c>
      <c r="B80" s="153"/>
      <c r="C80" s="153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3" t="s">
        <v>35</v>
      </c>
      <c r="B81" s="153"/>
      <c r="C81" s="153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3" t="s">
        <v>36</v>
      </c>
      <c r="B82" s="153"/>
      <c r="C82" s="153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3" t="s">
        <v>37</v>
      </c>
      <c r="B83" s="153"/>
      <c r="C83" s="153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3" t="s">
        <v>38</v>
      </c>
      <c r="B84" s="153"/>
      <c r="C84" s="153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3" t="s">
        <v>39</v>
      </c>
      <c r="B85" s="153"/>
      <c r="C85" s="153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1" t="s">
        <v>40</v>
      </c>
      <c r="B86" s="151"/>
      <c r="C86" s="15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1" t="s">
        <v>41</v>
      </c>
      <c r="B87" s="151"/>
      <c r="C87" s="15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1" t="s">
        <v>42</v>
      </c>
      <c r="B88" s="151"/>
      <c r="C88" s="15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1" t="s">
        <v>43</v>
      </c>
      <c r="B89" s="151"/>
      <c r="C89" s="15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4"/>
      <c r="B90" s="15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0" t="s">
        <v>45</v>
      </c>
      <c r="B92" s="15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1" t="s">
        <v>46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0" zoomScaleNormal="75" workbookViewId="0" topLeftCell="A1">
      <selection activeCell="K14" sqref="K14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5.57421875" style="0" customWidth="1"/>
    <col min="9" max="9" width="14.140625" style="0" customWidth="1"/>
    <col min="10" max="11" width="14.8515625" style="0" customWidth="1"/>
  </cols>
  <sheetData>
    <row r="1" spans="2:9" ht="45.75" customHeight="1">
      <c r="B1" s="156" t="s">
        <v>79</v>
      </c>
      <c r="C1" s="157"/>
      <c r="D1" s="157"/>
      <c r="E1" s="157"/>
      <c r="F1" s="157"/>
      <c r="G1" s="157"/>
      <c r="H1" s="157"/>
      <c r="I1" s="157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81</v>
      </c>
      <c r="C3" s="147" t="s">
        <v>84</v>
      </c>
      <c r="D3" s="147" t="s">
        <v>83</v>
      </c>
      <c r="E3" s="147" t="s">
        <v>85</v>
      </c>
      <c r="F3" s="147" t="s">
        <v>86</v>
      </c>
      <c r="G3" s="108" t="s">
        <v>80</v>
      </c>
      <c r="H3" s="148" t="s">
        <v>84</v>
      </c>
      <c r="I3" s="148" t="s">
        <v>83</v>
      </c>
      <c r="J3" s="148" t="s">
        <v>85</v>
      </c>
      <c r="K3" s="149" t="s">
        <v>48</v>
      </c>
    </row>
    <row r="4" spans="1:11" s="3" customFormat="1" ht="37.5" customHeight="1" thickBot="1">
      <c r="A4" s="113" t="s">
        <v>49</v>
      </c>
      <c r="B4" s="114">
        <v>50000.801688</v>
      </c>
      <c r="C4" s="115">
        <v>7273.4611624</v>
      </c>
      <c r="D4" s="116">
        <v>17132.4444166</v>
      </c>
      <c r="E4" s="116">
        <v>19995.7441588</v>
      </c>
      <c r="F4" s="116">
        <v>5599.1519502</v>
      </c>
      <c r="G4" s="116">
        <v>55650.78055</v>
      </c>
      <c r="H4" s="116">
        <v>20692.2462</v>
      </c>
      <c r="I4" s="116">
        <v>16124.387000000002</v>
      </c>
      <c r="J4" s="116">
        <v>6541.385999999997</v>
      </c>
      <c r="K4" s="117">
        <v>12292.76135</v>
      </c>
    </row>
    <row r="5" spans="1:11" s="3" customFormat="1" ht="23.25" customHeight="1">
      <c r="A5" s="133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4"/>
    </row>
    <row r="6" spans="1:11" s="3" customFormat="1" ht="23.25" customHeight="1">
      <c r="A6" s="135" t="s">
        <v>50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43446.68635</v>
      </c>
      <c r="H6" s="105">
        <v>18056.300000000003</v>
      </c>
      <c r="I6" s="105">
        <v>11685.0238</v>
      </c>
      <c r="J6" s="105">
        <v>4289.862399999997</v>
      </c>
      <c r="K6" s="136">
        <v>9415.50015</v>
      </c>
    </row>
    <row r="7" spans="1:11" s="3" customFormat="1" ht="21" customHeight="1" thickBot="1">
      <c r="A7" s="137" t="s">
        <v>51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12204.0942</v>
      </c>
      <c r="H7" s="121">
        <v>2635.9462</v>
      </c>
      <c r="I7" s="121">
        <v>4439.363200000001</v>
      </c>
      <c r="J7" s="121">
        <v>2251.5235999999995</v>
      </c>
      <c r="K7" s="138">
        <v>2877.2612</v>
      </c>
    </row>
    <row r="8" spans="1:11" s="3" customFormat="1" ht="34.5" customHeight="1" thickBot="1">
      <c r="A8" s="113" t="s">
        <v>5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4">
        <v>32553.547000000002</v>
      </c>
      <c r="H8" s="114">
        <v>13369.11</v>
      </c>
      <c r="I8" s="114">
        <v>5749.307000000001</v>
      </c>
      <c r="J8" s="114">
        <v>3683.3100000000004</v>
      </c>
      <c r="K8" s="125">
        <v>9751.82</v>
      </c>
    </row>
    <row r="9" spans="1:11" s="3" customFormat="1" ht="15">
      <c r="A9" s="133" t="s">
        <v>3</v>
      </c>
      <c r="B9" s="109"/>
      <c r="C9" s="122"/>
      <c r="D9" s="122"/>
      <c r="E9" s="122"/>
      <c r="F9" s="122"/>
      <c r="G9" s="111"/>
      <c r="H9" s="112"/>
      <c r="I9" s="112"/>
      <c r="J9" s="112"/>
      <c r="K9" s="134"/>
    </row>
    <row r="10" spans="1:11" s="3" customFormat="1" ht="20.25" customHeight="1">
      <c r="A10" s="139" t="s">
        <v>6</v>
      </c>
      <c r="B10" s="102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4">
        <v>25882.897</v>
      </c>
      <c r="H10" s="105">
        <v>11796.470000000001</v>
      </c>
      <c r="I10" s="105">
        <v>2966.497</v>
      </c>
      <c r="J10" s="105">
        <v>2700.7900000000004</v>
      </c>
      <c r="K10" s="136">
        <v>8419.14</v>
      </c>
    </row>
    <row r="11" spans="1:11" s="3" customFormat="1" ht="21" customHeight="1" thickBot="1">
      <c r="A11" s="140" t="s">
        <v>7</v>
      </c>
      <c r="B11" s="118">
        <v>4816.142</v>
      </c>
      <c r="C11" s="121">
        <v>1131.565</v>
      </c>
      <c r="D11" s="121">
        <v>2429.3869999999997</v>
      </c>
      <c r="E11" s="121">
        <v>462.91000000000014</v>
      </c>
      <c r="F11" s="121">
        <v>792.28</v>
      </c>
      <c r="G11" s="120">
        <v>6670.6500000000015</v>
      </c>
      <c r="H11" s="121">
        <v>1572.6399999999999</v>
      </c>
      <c r="I11" s="121">
        <v>2782.8100000000004</v>
      </c>
      <c r="J11" s="121">
        <v>982.52</v>
      </c>
      <c r="K11" s="138">
        <v>1332.68</v>
      </c>
    </row>
    <row r="12" spans="1:11" s="3" customFormat="1" ht="37.5" customHeight="1" thickBot="1">
      <c r="A12" s="126" t="s">
        <v>8</v>
      </c>
      <c r="B12" s="127">
        <v>13819.970687999998</v>
      </c>
      <c r="C12" s="128">
        <v>1813.0971624</v>
      </c>
      <c r="D12" s="129">
        <v>2171.1904166</v>
      </c>
      <c r="E12" s="130">
        <v>7569.1041588</v>
      </c>
      <c r="F12" s="130">
        <v>2266.5789502</v>
      </c>
      <c r="G12" s="131">
        <v>23097.23355</v>
      </c>
      <c r="H12" s="131">
        <v>7323.1362</v>
      </c>
      <c r="I12" s="131">
        <v>10375.080000000002</v>
      </c>
      <c r="J12" s="131">
        <v>2858.0759999999964</v>
      </c>
      <c r="K12" s="132">
        <v>2540.94135</v>
      </c>
    </row>
    <row r="13" spans="1:11" s="3" customFormat="1" ht="15">
      <c r="A13" s="133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4"/>
    </row>
    <row r="14" spans="1:11" s="3" customFormat="1" ht="19.5" customHeight="1">
      <c r="A14" s="139" t="s">
        <v>6</v>
      </c>
      <c r="B14" s="106">
        <v>8933.538673</v>
      </c>
      <c r="C14" s="105">
        <v>759.309582</v>
      </c>
      <c r="D14" s="105">
        <v>964.691358</v>
      </c>
      <c r="E14" s="105">
        <v>6179.9221083</v>
      </c>
      <c r="F14" s="105">
        <v>1029.6156247</v>
      </c>
      <c r="G14" s="104">
        <v>17563.78935</v>
      </c>
      <c r="H14" s="105">
        <v>6259.83</v>
      </c>
      <c r="I14" s="105">
        <v>8718.526800000001</v>
      </c>
      <c r="J14" s="105">
        <v>1589.0723999999968</v>
      </c>
      <c r="K14" s="136">
        <v>996.3601500000002</v>
      </c>
    </row>
    <row r="15" spans="1:11" s="3" customFormat="1" ht="22.5" customHeight="1" thickBot="1">
      <c r="A15" s="141" t="s">
        <v>7</v>
      </c>
      <c r="B15" s="142">
        <v>4886.432014999999</v>
      </c>
      <c r="C15" s="144">
        <v>1053.7875804</v>
      </c>
      <c r="D15" s="144">
        <v>1206.4990586</v>
      </c>
      <c r="E15" s="144">
        <v>1389.1820504999996</v>
      </c>
      <c r="F15" s="144">
        <v>1236.9633255</v>
      </c>
      <c r="G15" s="143">
        <v>5533.4442</v>
      </c>
      <c r="H15" s="144">
        <v>1063.3062</v>
      </c>
      <c r="I15" s="144">
        <v>1656.5532000000003</v>
      </c>
      <c r="J15" s="144">
        <v>1269.0035999999998</v>
      </c>
      <c r="K15" s="145">
        <v>1544.5812</v>
      </c>
    </row>
    <row r="16" spans="1:11" s="40" customFormat="1" ht="15">
      <c r="A16" s="158" t="s">
        <v>82</v>
      </c>
      <c r="B16" s="158"/>
      <c r="C16" s="158"/>
      <c r="D16" s="158"/>
      <c r="E16" s="158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6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9</v>
      </c>
    </row>
    <row r="50" spans="1:6" ht="25.5" customHeight="1">
      <c r="A50" s="150" t="s">
        <v>10</v>
      </c>
      <c r="B50" s="150"/>
      <c r="C50" s="21" t="s">
        <v>11</v>
      </c>
      <c r="D50" s="21" t="s">
        <v>14</v>
      </c>
      <c r="E50" s="23" t="s">
        <v>17</v>
      </c>
      <c r="F50" s="21" t="s">
        <v>20</v>
      </c>
    </row>
    <row r="51" spans="1:6" ht="12.75" customHeight="1">
      <c r="A51" s="153" t="s">
        <v>23</v>
      </c>
      <c r="B51" s="153"/>
      <c r="C51" s="25">
        <f>999.99+799.97+2541.35</f>
        <v>4341.3099999999995</v>
      </c>
      <c r="D51" s="25"/>
      <c r="E51" s="25"/>
      <c r="F51" s="25"/>
    </row>
    <row r="52" spans="1:6" ht="12.75" customHeight="1">
      <c r="A52" s="153" t="s">
        <v>24</v>
      </c>
      <c r="B52" s="153"/>
      <c r="C52" s="25"/>
      <c r="D52" s="25"/>
      <c r="E52" s="25"/>
      <c r="F52" s="25"/>
    </row>
    <row r="53" spans="1:6" ht="12.75" customHeight="1">
      <c r="A53" s="153" t="s">
        <v>25</v>
      </c>
      <c r="B53" s="153"/>
      <c r="C53" s="25"/>
      <c r="D53" s="25"/>
      <c r="E53" s="25"/>
      <c r="F53" s="25"/>
    </row>
    <row r="54" spans="1:6" ht="12.75" customHeight="1">
      <c r="A54" s="153" t="s">
        <v>26</v>
      </c>
      <c r="B54" s="153"/>
      <c r="C54" s="25"/>
      <c r="D54" s="25">
        <f>1754.44+2289.39</f>
        <v>4043.83</v>
      </c>
      <c r="E54" s="25"/>
      <c r="F54" s="25"/>
    </row>
    <row r="55" spans="1:6" ht="12.75" customHeight="1">
      <c r="A55" s="153" t="s">
        <v>27</v>
      </c>
      <c r="B55" s="153"/>
      <c r="C55" s="25"/>
      <c r="D55" s="25"/>
      <c r="E55" s="25"/>
      <c r="F55" s="25"/>
    </row>
    <row r="56" spans="1:6" ht="12.75" customHeight="1">
      <c r="A56" s="153" t="s">
        <v>28</v>
      </c>
      <c r="B56" s="153"/>
      <c r="C56" s="25"/>
      <c r="D56" s="25"/>
      <c r="E56" s="25"/>
      <c r="F56" s="25"/>
    </row>
    <row r="57" spans="1:6" ht="12.75" customHeight="1">
      <c r="A57" s="153" t="s">
        <v>29</v>
      </c>
      <c r="B57" s="153"/>
      <c r="C57" s="25"/>
      <c r="D57" s="25">
        <v>297.5</v>
      </c>
      <c r="E57" s="25"/>
      <c r="F57" s="25"/>
    </row>
    <row r="58" spans="1:6" ht="12.75" customHeight="1">
      <c r="A58" s="153" t="s">
        <v>30</v>
      </c>
      <c r="B58" s="153"/>
      <c r="C58" s="25"/>
      <c r="D58" s="25">
        <v>50</v>
      </c>
      <c r="E58" s="25"/>
      <c r="F58" s="25"/>
    </row>
    <row r="59" spans="1:6" ht="12.75" customHeight="1">
      <c r="A59" s="153" t="s">
        <v>31</v>
      </c>
      <c r="B59" s="153"/>
      <c r="C59" s="25"/>
      <c r="D59" s="25"/>
      <c r="E59" s="25"/>
      <c r="F59" s="25"/>
    </row>
    <row r="60" spans="1:6" ht="12.75" customHeight="1">
      <c r="A60" s="153" t="s">
        <v>32</v>
      </c>
      <c r="B60" s="153"/>
      <c r="C60" s="25"/>
      <c r="D60" s="25"/>
      <c r="E60" s="25"/>
      <c r="F60" s="25"/>
    </row>
    <row r="61" spans="1:6" s="27" customFormat="1" ht="12.75" customHeight="1">
      <c r="A61" s="153" t="s">
        <v>33</v>
      </c>
      <c r="B61" s="153"/>
      <c r="C61" s="153"/>
      <c r="D61" s="25"/>
      <c r="E61" s="25"/>
      <c r="F61" s="25"/>
    </row>
    <row r="62" spans="1:6" ht="12.75" customHeight="1">
      <c r="A62" s="153" t="s">
        <v>34</v>
      </c>
      <c r="B62" s="153"/>
      <c r="C62" s="153"/>
      <c r="D62" s="25"/>
      <c r="E62" s="25"/>
      <c r="F62" s="25"/>
    </row>
    <row r="63" spans="1:6" ht="12.75" customHeight="1">
      <c r="A63" s="153" t="s">
        <v>35</v>
      </c>
      <c r="B63" s="153"/>
      <c r="C63" s="153"/>
      <c r="D63" s="25"/>
      <c r="E63" s="25">
        <f>849.99+900+899.92+1065.6</f>
        <v>3715.5099999999998</v>
      </c>
      <c r="F63" s="25"/>
    </row>
    <row r="64" spans="1:6" ht="12.75" customHeight="1">
      <c r="A64" s="153" t="s">
        <v>36</v>
      </c>
      <c r="B64" s="153"/>
      <c r="C64" s="153"/>
      <c r="D64" s="25"/>
      <c r="E64" s="25"/>
      <c r="F64" s="25"/>
    </row>
    <row r="65" spans="1:6" ht="12.75" customHeight="1">
      <c r="A65" s="153" t="s">
        <v>37</v>
      </c>
      <c r="B65" s="153"/>
      <c r="C65" s="153"/>
      <c r="D65" s="25"/>
      <c r="E65" s="25"/>
      <c r="F65" s="25"/>
    </row>
    <row r="66" spans="1:6" ht="12.75" customHeight="1">
      <c r="A66" s="153" t="s">
        <v>38</v>
      </c>
      <c r="B66" s="153"/>
      <c r="C66" s="153"/>
      <c r="D66" s="25"/>
      <c r="E66" s="25"/>
      <c r="F66" s="25">
        <v>4474.3</v>
      </c>
    </row>
    <row r="67" spans="1:6" ht="12.75" customHeight="1">
      <c r="A67" s="153" t="s">
        <v>39</v>
      </c>
      <c r="B67" s="153"/>
      <c r="C67" s="153"/>
      <c r="D67" s="25"/>
      <c r="E67" s="25"/>
      <c r="F67" s="25"/>
    </row>
    <row r="68" spans="1:6" ht="12.75" customHeight="1">
      <c r="A68" s="151" t="s">
        <v>40</v>
      </c>
      <c r="B68" s="151"/>
      <c r="C68" s="151"/>
      <c r="D68" s="25"/>
      <c r="E68" s="25"/>
      <c r="F68" s="25"/>
    </row>
    <row r="69" spans="1:6" ht="12.75" customHeight="1">
      <c r="A69" s="151" t="s">
        <v>41</v>
      </c>
      <c r="B69" s="151"/>
      <c r="C69" s="151"/>
      <c r="D69" s="25"/>
      <c r="E69" s="25"/>
      <c r="F69" s="25"/>
    </row>
    <row r="70" spans="1:6" ht="12.75" customHeight="1">
      <c r="A70" s="151" t="s">
        <v>42</v>
      </c>
      <c r="B70" s="151"/>
      <c r="C70" s="151"/>
      <c r="D70" s="25"/>
      <c r="E70" s="25"/>
      <c r="F70" s="25"/>
    </row>
    <row r="71" spans="1:6" ht="12.75" customHeight="1">
      <c r="A71" s="151" t="s">
        <v>43</v>
      </c>
      <c r="B71" s="151"/>
      <c r="C71" s="151"/>
      <c r="D71" s="25"/>
      <c r="E71" s="25"/>
      <c r="F71" s="25"/>
    </row>
    <row r="72" spans="1:6" s="30" customFormat="1" ht="12.75" customHeight="1">
      <c r="A72" s="154"/>
      <c r="B72" s="154"/>
      <c r="C72" s="28">
        <f>SUM(C51:C67)</f>
        <v>4341.3099999999995</v>
      </c>
      <c r="D72" s="28">
        <f>SUM(D52:D67)</f>
        <v>4391.33</v>
      </c>
      <c r="E72" s="28">
        <f>SUM(E52:E67)</f>
        <v>3715.5099999999998</v>
      </c>
      <c r="F72" s="28">
        <f>SUM(F52:F67)</f>
        <v>4474.3</v>
      </c>
    </row>
    <row r="73" spans="1:6" ht="44.25" customHeight="1">
      <c r="A73" s="21" t="s">
        <v>44</v>
      </c>
      <c r="B73" s="19"/>
      <c r="C73" s="31">
        <v>0</v>
      </c>
      <c r="D73" s="31">
        <v>0</v>
      </c>
      <c r="E73" s="26">
        <f>'[1]2012'!$H$37</f>
        <v>2649.9</v>
      </c>
      <c r="F73" s="26">
        <f>'[1]2012'!$K$37</f>
        <v>0</v>
      </c>
    </row>
    <row r="74" spans="1:6" s="30" customFormat="1" ht="12.75" customHeight="1">
      <c r="A74" s="150" t="s">
        <v>45</v>
      </c>
      <c r="B74" s="150"/>
      <c r="C74" s="28">
        <f>C73+C72</f>
        <v>4341.3099999999995</v>
      </c>
      <c r="D74" s="28">
        <f>D73+D72</f>
        <v>4391.33</v>
      </c>
      <c r="E74" s="28">
        <f>E73+E72</f>
        <v>6365.41</v>
      </c>
      <c r="F74" s="28">
        <f>F73+F72</f>
        <v>4474.3</v>
      </c>
    </row>
    <row r="75" spans="1:6" ht="30.75" customHeight="1">
      <c r="A75" s="151" t="s">
        <v>46</v>
      </c>
      <c r="B75" s="151"/>
      <c r="C75" s="151"/>
      <c r="D75" s="151"/>
      <c r="E75" s="151"/>
      <c r="F75" s="151"/>
    </row>
  </sheetData>
  <sheetProtection/>
  <mergeCells count="27">
    <mergeCell ref="B1:I1"/>
    <mergeCell ref="A50:B50"/>
    <mergeCell ref="A51:B51"/>
    <mergeCell ref="A52:B52"/>
    <mergeCell ref="A53:B53"/>
    <mergeCell ref="A54:B54"/>
    <mergeCell ref="A16:E16"/>
    <mergeCell ref="A55:B55"/>
    <mergeCell ref="A56:B56"/>
    <mergeCell ref="A57:B57"/>
    <mergeCell ref="A58:B58"/>
    <mergeCell ref="A59:B59"/>
    <mergeCell ref="A60:B60"/>
    <mergeCell ref="A61:C61"/>
    <mergeCell ref="A62:C62"/>
    <mergeCell ref="A63:C63"/>
    <mergeCell ref="A64:C64"/>
    <mergeCell ref="A65:C65"/>
    <mergeCell ref="A66:C66"/>
    <mergeCell ref="A74:B74"/>
    <mergeCell ref="A75:F75"/>
    <mergeCell ref="A67:C67"/>
    <mergeCell ref="A68:C68"/>
    <mergeCell ref="A69:C69"/>
    <mergeCell ref="A70:C70"/>
    <mergeCell ref="A71:C71"/>
    <mergeCell ref="A72:B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2018-12-06T08:22:53Z</cp:lastPrinted>
  <dcterms:created xsi:type="dcterms:W3CDTF">2015-04-24T09:04:58Z</dcterms:created>
  <dcterms:modified xsi:type="dcterms:W3CDTF">2018-12-06T08:44:24Z</dcterms:modified>
  <cp:category/>
  <cp:version/>
  <cp:contentType/>
  <cp:contentStatus/>
</cp:coreProperties>
</file>