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firstSheet="1" activeTab="1"/>
  </bookViews>
  <sheets>
    <sheet name="sdp iul-dec 2016 ro" sheetId="1" state="hidden" r:id="rId1"/>
    <sheet name="2018" sheetId="2" r:id="rId2"/>
  </sheets>
  <externalReferences>
    <externalReference r:id="rId5"/>
  </externalReferences>
  <definedNames>
    <definedName name="_xlnm.Print_Area" localSheetId="1">'2018'!$A$1:$F$17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<sst xmlns="http://schemas.openxmlformats.org/spreadsheetml/2006/main" count="123" uniqueCount="84">
  <si>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</si>
  <si>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</si>
  <si>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</si>
  <si>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</si>
  <si>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</si>
  <si>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</si>
  <si>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</si>
  <si>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</si>
  <si>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</si>
  <si>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</si>
  <si>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</si>
  <si>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</si>
  <si>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</si>
  <si>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</si>
  <si>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</si>
  <si>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</si>
  <si>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</si>
  <si>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</si>
  <si>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</si>
  <si>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</si>
  <si>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</si>
  <si>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</si>
  <si>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</si>
  <si>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</si>
  <si>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</si>
  <si>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</si>
  <si>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</si>
  <si>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</si>
  <si>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</si>
  <si>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</si>
  <si>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</si>
  <si>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</si>
  <si>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</si>
  <si>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</si>
  <si>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</si>
  <si>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</si>
  <si>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</si>
  <si>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</si>
  <si>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</si>
  <si>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</si>
  <si>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</si>
  <si>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</si>
  <si>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</si>
  <si>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</si>
  <si>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</si>
  <si>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</si>
  <si>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</si>
  <si>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</si>
  <si>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Q4 (est)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</si>
  <si>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</si>
  <si>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</si>
  <si>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</si>
  <si>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</si>
  <si>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</si>
  <si>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</si>
  <si>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</si>
  <si>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</si>
  <si>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</si>
  <si>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</si>
  <si>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</si>
  <si>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</si>
  <si>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</si>
  <si>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</si>
  <si>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</si>
  <si>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</si>
  <si>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</si>
  <si>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</si>
  <si>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</si>
  <si>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</si>
  <si>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</si>
  <si>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</si>
  <si>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</si>
  <si>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</si>
  <si>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</si>
  <si>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</si>
  <si>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</si>
  <si>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</si>
  <si>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</si>
  <si>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</si>
  <si>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Total  2018</t>
  </si>
  <si>
    <t>Q3 (est)</t>
  </si>
  <si>
    <t>Q2 (preliminary data)</t>
  </si>
  <si>
    <t>Q1 (preliminary data)</t>
  </si>
  <si>
    <t>* according with NBR data regarding the transactions after de creditors residence for the period August - December 2018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</si>
</sst>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164" fontId="3" fillId="0" borderId="40" xfId="0" applyNumberFormat="1" applyFont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164" fontId="9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3" fillId="0" borderId="42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0" fontId="4" fillId="0" borderId="44" xfId="0" applyNumberFormat="1" applyFont="1" applyFill="1" applyBorder="1" applyAlignment="1">
      <alignment vertical="top" wrapText="1"/>
    </xf>
    <xf numFmtId="164" fontId="6" fillId="0" borderId="45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4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53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75"/>
          <c:w val="0.965"/>
          <c:h val="0.8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2294022"/>
        <c:axId val="45101879"/>
      </c:barChart>
      <c:catAx>
        <c:axId val="4229402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1879"/>
        <c:crossesAt val="0"/>
        <c:auto val="1"/>
        <c:lblOffset val="100"/>
        <c:tickLblSkip val="1"/>
        <c:noMultiLvlLbl val="0"/>
      </c:catAx>
      <c:valAx>
        <c:axId val="45101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402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"/>
          <c:y val="0.79175"/>
          <c:w val="0.32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35" t="s">
        <v>52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3:14" ht="12.75">
      <c r="C2" s="1"/>
      <c r="D2" s="2"/>
      <c r="J2" s="1"/>
      <c r="K2" s="2"/>
      <c r="N2" s="98" t="s">
        <v>0</v>
      </c>
    </row>
    <row r="3" spans="1:14" s="3" customFormat="1" ht="45.75" customHeight="1">
      <c r="A3" s="71" t="s">
        <v>53</v>
      </c>
      <c r="B3" s="40" t="s">
        <v>47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63" t="s">
        <v>78</v>
      </c>
      <c r="J3" s="63" t="s">
        <v>77</v>
      </c>
      <c r="K3" s="63" t="s">
        <v>73</v>
      </c>
      <c r="L3" s="63" t="s">
        <v>74</v>
      </c>
      <c r="M3" s="69" t="s">
        <v>75</v>
      </c>
      <c r="N3" s="70" t="s">
        <v>76</v>
      </c>
    </row>
    <row r="4" spans="1:14" s="3" customFormat="1" ht="48.75" customHeight="1">
      <c r="A4" s="42" t="s">
        <v>57</v>
      </c>
      <c r="B4" s="43" t="e">
        <f aca="true" t="shared" si="0" ref="B4:N4">SUM(B7,B9)</f>
        <v>#REF!</v>
      </c>
      <c r="C4" s="44" t="e">
        <f t="shared" si="0"/>
        <v>#REF!</v>
      </c>
      <c r="D4" s="44" t="e">
        <f t="shared" si="0"/>
        <v>#REF!</v>
      </c>
      <c r="E4" s="44" t="e">
        <f t="shared" si="0"/>
        <v>#REF!</v>
      </c>
      <c r="F4" s="45" t="e">
        <f t="shared" si="0"/>
        <v>#REF!</v>
      </c>
      <c r="G4" s="45" t="e">
        <f t="shared" si="0"/>
        <v>#REF!</v>
      </c>
      <c r="H4" s="45" t="e">
        <f t="shared" si="0"/>
        <v>#REF!</v>
      </c>
      <c r="I4" s="45" t="e">
        <f>SUM(I7,I9)</f>
        <v>#REF!</v>
      </c>
      <c r="J4" s="45" t="e">
        <f t="shared" si="0"/>
        <v>#REF!</v>
      </c>
      <c r="K4" s="45" t="e">
        <f t="shared" si="0"/>
        <v>#REF!</v>
      </c>
      <c r="L4" s="45" t="e">
        <f t="shared" si="0"/>
        <v>#REF!</v>
      </c>
      <c r="M4" s="46" t="e">
        <f t="shared" si="0"/>
        <v>#REF!</v>
      </c>
      <c r="N4" s="72" t="e">
        <f t="shared" si="0"/>
        <v>#REF!</v>
      </c>
    </row>
    <row r="5" spans="1:14" s="3" customFormat="1" ht="13.5">
      <c r="A5" s="47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8" t="e">
        <f t="shared" si="1"/>
        <v>#REF!</v>
      </c>
      <c r="N5" s="73" t="e">
        <f t="shared" si="1"/>
        <v>#REF!</v>
      </c>
    </row>
    <row r="6" spans="1:14" s="3" customFormat="1" ht="15">
      <c r="A6" s="49" t="s">
        <v>54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0"/>
      <c r="N6" s="74"/>
    </row>
    <row r="7" spans="1:14" s="3" customFormat="1" ht="13.5">
      <c r="A7" s="51" t="s">
        <v>58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0" t="e">
        <f t="shared" si="2"/>
        <v>#REF!</v>
      </c>
      <c r="N7" s="74" t="e">
        <f t="shared" si="2"/>
        <v>#REF!</v>
      </c>
    </row>
    <row r="8" spans="1:14" s="3" customFormat="1" ht="13.5">
      <c r="A8" s="52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3" t="e">
        <f t="shared" si="3"/>
        <v>#REF!</v>
      </c>
      <c r="N8" s="75" t="e">
        <f t="shared" si="3"/>
        <v>#REF!</v>
      </c>
    </row>
    <row r="9" spans="1:14" s="3" customFormat="1" ht="13.5">
      <c r="A9" s="51" t="s">
        <v>59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0" t="e">
        <f t="shared" si="4"/>
        <v>#REF!</v>
      </c>
      <c r="N9" s="74" t="e">
        <f t="shared" si="4"/>
        <v>#REF!</v>
      </c>
    </row>
    <row r="10" spans="1:14" s="3" customFormat="1" ht="13.5">
      <c r="A10" s="52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3" t="e">
        <f t="shared" si="5"/>
        <v>#REF!</v>
      </c>
      <c r="N10" s="75" t="e">
        <f t="shared" si="5"/>
        <v>#REF!</v>
      </c>
    </row>
    <row r="11" spans="1:14" s="3" customFormat="1" ht="15">
      <c r="A11" s="49" t="s">
        <v>54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  <c r="N11" s="74"/>
    </row>
    <row r="12" spans="1:14" s="3" customFormat="1" ht="27">
      <c r="A12" s="54" t="s">
        <v>60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0" t="e">
        <f t="shared" si="6"/>
        <v>#REF!</v>
      </c>
      <c r="N12" s="74" t="e">
        <f t="shared" si="6"/>
        <v>#REF!</v>
      </c>
    </row>
    <row r="13" spans="1:14" s="3" customFormat="1" ht="27">
      <c r="A13" s="55" t="s">
        <v>61</v>
      </c>
      <c r="B13" s="56" t="e">
        <f>B23+B34*B14</f>
        <v>#REF!</v>
      </c>
      <c r="C13" s="56" t="e">
        <f>C23+C34*C14</f>
        <v>#REF!</v>
      </c>
      <c r="D13" s="56" t="e">
        <f aca="true" t="shared" si="7" ref="D13:N13">D23+D34*D14</f>
        <v>#REF!</v>
      </c>
      <c r="E13" s="56" t="e">
        <f t="shared" si="7"/>
        <v>#REF!</v>
      </c>
      <c r="F13" s="56" t="e">
        <f t="shared" si="7"/>
        <v>#REF!</v>
      </c>
      <c r="G13" s="56" t="e">
        <f t="shared" si="7"/>
        <v>#REF!</v>
      </c>
      <c r="H13" s="56" t="e">
        <f t="shared" si="7"/>
        <v>#REF!</v>
      </c>
      <c r="I13" s="56" t="e">
        <f t="shared" si="7"/>
        <v>#REF!</v>
      </c>
      <c r="J13" s="56" t="e">
        <f t="shared" si="7"/>
        <v>#REF!</v>
      </c>
      <c r="K13" s="56" t="e">
        <f t="shared" si="7"/>
        <v>#REF!</v>
      </c>
      <c r="L13" s="56" t="e">
        <f t="shared" si="7"/>
        <v>#REF!</v>
      </c>
      <c r="M13" s="57" t="e">
        <f t="shared" si="7"/>
        <v>#REF!</v>
      </c>
      <c r="N13" s="76" t="e">
        <f t="shared" si="7"/>
        <v>#REF!</v>
      </c>
    </row>
    <row r="14" spans="1:14" s="11" customFormat="1" ht="17.25" customHeight="1">
      <c r="A14" s="9" t="s">
        <v>71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4" t="s">
        <v>55</v>
      </c>
      <c r="B16" s="65" t="e">
        <f>SUM(B19,B20)</f>
        <v>#REF!</v>
      </c>
      <c r="C16" s="66" t="e">
        <f aca="true" t="shared" si="8" ref="C16:N16">C19+C20</f>
        <v>#REF!</v>
      </c>
      <c r="D16" s="66" t="e">
        <f t="shared" si="8"/>
        <v>#REF!</v>
      </c>
      <c r="E16" s="66" t="e">
        <f t="shared" si="8"/>
        <v>#REF!</v>
      </c>
      <c r="F16" s="66" t="e">
        <f t="shared" si="8"/>
        <v>#REF!</v>
      </c>
      <c r="G16" s="66" t="e">
        <f t="shared" si="8"/>
        <v>#REF!</v>
      </c>
      <c r="H16" s="66" t="e">
        <f t="shared" si="8"/>
        <v>#REF!</v>
      </c>
      <c r="I16" s="66" t="e">
        <f t="shared" si="8"/>
        <v>#REF!</v>
      </c>
      <c r="J16" s="66" t="e">
        <f t="shared" si="8"/>
        <v>#REF!</v>
      </c>
      <c r="K16" s="66" t="e">
        <f t="shared" si="8"/>
        <v>#REF!</v>
      </c>
      <c r="L16" s="66" t="e">
        <f t="shared" si="8"/>
        <v>#REF!</v>
      </c>
      <c r="M16" s="67" t="e">
        <f t="shared" si="8"/>
        <v>#REF!</v>
      </c>
      <c r="N16" s="68" t="e">
        <f t="shared" si="8"/>
        <v>#REF!</v>
      </c>
    </row>
    <row r="17" spans="1:15" s="12" customFormat="1" ht="33.75" customHeight="1">
      <c r="A17" s="84" t="s">
        <v>62</v>
      </c>
      <c r="B17" s="90" t="e">
        <f>SUM(C17:N17)</f>
        <v>#REF!</v>
      </c>
      <c r="C17" s="91" t="e">
        <f>#REF!</f>
        <v>#REF!</v>
      </c>
      <c r="D17" s="91" t="e">
        <f>#REF!</f>
        <v>#REF!</v>
      </c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92" t="e">
        <f>#REF!</f>
        <v>#REF!</v>
      </c>
      <c r="N17" s="93" t="e">
        <f>#REF!</f>
        <v>#REF!</v>
      </c>
      <c r="O17" s="34"/>
    </row>
    <row r="18" spans="1:14" s="3" customFormat="1" ht="15">
      <c r="A18" s="49" t="s">
        <v>54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9"/>
      <c r="N18" s="77"/>
    </row>
    <row r="19" spans="1:14" s="3" customFormat="1" ht="13.5">
      <c r="A19" s="51" t="s">
        <v>58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1" t="e">
        <f>#REF!</f>
        <v>#REF!</v>
      </c>
      <c r="N19" s="78" t="e">
        <f>#REF!</f>
        <v>#REF!</v>
      </c>
    </row>
    <row r="20" spans="1:14" s="3" customFormat="1" ht="15">
      <c r="A20" s="60" t="s">
        <v>59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1" t="e">
        <f>#REF!</f>
        <v>#REF!</v>
      </c>
      <c r="N20" s="78" t="e">
        <f>#REF!</f>
        <v>#REF!</v>
      </c>
    </row>
    <row r="21" spans="1:14" s="3" customFormat="1" ht="15">
      <c r="A21" s="49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74"/>
    </row>
    <row r="22" spans="1:14" s="3" customFormat="1" ht="27">
      <c r="A22" s="54" t="s">
        <v>63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0" t="e">
        <f>#REF!+#REF!</f>
        <v>#REF!</v>
      </c>
      <c r="N22" s="74" t="e">
        <f>#REF!+#REF!</f>
        <v>#REF!</v>
      </c>
    </row>
    <row r="23" spans="1:14" s="3" customFormat="1" ht="27">
      <c r="A23" s="54" t="s">
        <v>64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0" t="e">
        <f>#REF!+#REF!</f>
        <v>#REF!</v>
      </c>
      <c r="N23" s="74" t="e">
        <f>#REF!+#REF!</f>
        <v>#REF!</v>
      </c>
    </row>
    <row r="24" spans="1:14" s="3" customFormat="1" ht="28.5">
      <c r="A24" s="94" t="s">
        <v>65</v>
      </c>
      <c r="B24" s="95" t="e">
        <f aca="true" t="shared" si="9" ref="B24:M24">B16/B14</f>
        <v>#REF!</v>
      </c>
      <c r="C24" s="95" t="e">
        <f t="shared" si="9"/>
        <v>#REF!</v>
      </c>
      <c r="D24" s="95" t="e">
        <f t="shared" si="9"/>
        <v>#REF!</v>
      </c>
      <c r="E24" s="95" t="e">
        <f t="shared" si="9"/>
        <v>#REF!</v>
      </c>
      <c r="F24" s="95" t="e">
        <f t="shared" si="9"/>
        <v>#REF!</v>
      </c>
      <c r="G24" s="95" t="e">
        <f t="shared" si="9"/>
        <v>#REF!</v>
      </c>
      <c r="H24" s="95" t="e">
        <f t="shared" si="9"/>
        <v>#REF!</v>
      </c>
      <c r="I24" s="95" t="e">
        <f>I16/I14</f>
        <v>#REF!</v>
      </c>
      <c r="J24" s="95" t="e">
        <f t="shared" si="9"/>
        <v>#REF!</v>
      </c>
      <c r="K24" s="95" t="e">
        <f t="shared" si="9"/>
        <v>#REF!</v>
      </c>
      <c r="L24" s="95" t="e">
        <f t="shared" si="9"/>
        <v>#REF!</v>
      </c>
      <c r="M24" s="96" t="e">
        <f t="shared" si="9"/>
        <v>#REF!</v>
      </c>
      <c r="N24" s="97" t="e">
        <f>N16/N14</f>
        <v>#REF!</v>
      </c>
    </row>
    <row r="25" spans="1:14" s="11" customFormat="1" ht="18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58"/>
      <c r="M25" s="58"/>
      <c r="N25" s="58"/>
    </row>
    <row r="26" spans="5:14" s="3" customFormat="1" ht="13.5">
      <c r="E26" s="14"/>
      <c r="F26" s="14"/>
      <c r="N26" s="98" t="s">
        <v>4</v>
      </c>
    </row>
    <row r="27" spans="1:14" s="3" customFormat="1" ht="30.75">
      <c r="A27" s="79" t="s">
        <v>56</v>
      </c>
      <c r="B27" s="80" t="e">
        <f>SUM(B30,B31)</f>
        <v>#REF!</v>
      </c>
      <c r="C27" s="81" t="e">
        <f aca="true" t="shared" si="10" ref="C27:N27">C30+C31</f>
        <v>#REF!</v>
      </c>
      <c r="D27" s="44" t="e">
        <f t="shared" si="10"/>
        <v>#REF!</v>
      </c>
      <c r="E27" s="44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45" t="e">
        <f t="shared" si="10"/>
        <v>#REF!</v>
      </c>
      <c r="I27" s="45" t="e">
        <f t="shared" si="10"/>
        <v>#REF!</v>
      </c>
      <c r="J27" s="45" t="e">
        <f t="shared" si="10"/>
        <v>#REF!</v>
      </c>
      <c r="K27" s="45" t="e">
        <f t="shared" si="10"/>
        <v>#REF!</v>
      </c>
      <c r="L27" s="45" t="e">
        <f>L30+L31</f>
        <v>#REF!</v>
      </c>
      <c r="M27" s="46" t="e">
        <f t="shared" si="10"/>
        <v>#REF!</v>
      </c>
      <c r="N27" s="83" t="e">
        <f t="shared" si="10"/>
        <v>#REF!</v>
      </c>
    </row>
    <row r="28" spans="1:14" s="3" customFormat="1" ht="14.25">
      <c r="A28" s="84" t="s">
        <v>66</v>
      </c>
      <c r="B28" s="85"/>
      <c r="C28" s="86"/>
      <c r="D28" s="86"/>
      <c r="E28" s="86"/>
      <c r="F28" s="86"/>
      <c r="G28" s="86"/>
      <c r="H28" s="86">
        <v>1500</v>
      </c>
      <c r="I28" s="87"/>
      <c r="J28" s="86"/>
      <c r="K28" s="86"/>
      <c r="L28" s="86"/>
      <c r="M28" s="88"/>
      <c r="N28" s="89"/>
    </row>
    <row r="29" spans="1:14" s="3" customFormat="1" ht="15">
      <c r="A29" s="49" t="s">
        <v>54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74"/>
    </row>
    <row r="30" spans="1:14" s="3" customFormat="1" ht="13.5">
      <c r="A30" s="51" t="s">
        <v>67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9" t="e">
        <f>#REF!</f>
        <v>#REF!</v>
      </c>
      <c r="N30" s="77" t="e">
        <f>#REF!</f>
        <v>#REF!</v>
      </c>
    </row>
    <row r="31" spans="1:14" s="3" customFormat="1" ht="15">
      <c r="A31" s="60" t="s">
        <v>68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9" t="e">
        <f>#REF!</f>
        <v>#REF!</v>
      </c>
      <c r="N31" s="77" t="e">
        <f>#REF!</f>
        <v>#REF!</v>
      </c>
    </row>
    <row r="32" spans="1:14" s="3" customFormat="1" ht="15">
      <c r="A32" s="49" t="s">
        <v>54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74"/>
    </row>
    <row r="33" spans="1:14" s="3" customFormat="1" ht="27">
      <c r="A33" s="54" t="s">
        <v>69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0" t="e">
        <f>#REF!</f>
        <v>#REF!</v>
      </c>
      <c r="N33" s="74" t="e">
        <f>#REF!</f>
        <v>#REF!</v>
      </c>
    </row>
    <row r="34" spans="1:14" s="3" customFormat="1" ht="27">
      <c r="A34" s="55" t="s">
        <v>70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57" t="e">
        <f>#REF!</f>
        <v>#REF!</v>
      </c>
      <c r="N34" s="76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72</v>
      </c>
      <c r="B36" s="39"/>
      <c r="C36" s="39"/>
      <c r="D36" s="39"/>
      <c r="E36" s="39"/>
      <c r="F36" s="39"/>
      <c r="G36" s="39"/>
      <c r="H36" s="39"/>
      <c r="I36" s="39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33" t="s">
        <v>10</v>
      </c>
      <c r="B68" s="133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36" t="s">
        <v>23</v>
      </c>
      <c r="B69" s="136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6" t="s">
        <v>24</v>
      </c>
      <c r="B70" s="136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6" t="s">
        <v>25</v>
      </c>
      <c r="B71" s="136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6" t="s">
        <v>26</v>
      </c>
      <c r="B72" s="136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6" t="s">
        <v>27</v>
      </c>
      <c r="B73" s="136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6" t="s">
        <v>28</v>
      </c>
      <c r="B74" s="136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6" t="s">
        <v>29</v>
      </c>
      <c r="B75" s="136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6" t="s">
        <v>30</v>
      </c>
      <c r="B76" s="136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6" t="s">
        <v>31</v>
      </c>
      <c r="B77" s="136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6" t="s">
        <v>32</v>
      </c>
      <c r="B78" s="136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6" t="s">
        <v>33</v>
      </c>
      <c r="B79" s="136"/>
      <c r="C79" s="136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6" t="s">
        <v>34</v>
      </c>
      <c r="B80" s="136"/>
      <c r="C80" s="136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6" t="s">
        <v>35</v>
      </c>
      <c r="B81" s="136"/>
      <c r="C81" s="136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6" t="s">
        <v>36</v>
      </c>
      <c r="B82" s="136"/>
      <c r="C82" s="136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6" t="s">
        <v>37</v>
      </c>
      <c r="B83" s="136"/>
      <c r="C83" s="136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6" t="s">
        <v>38</v>
      </c>
      <c r="B84" s="136"/>
      <c r="C84" s="136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6" t="s">
        <v>39</v>
      </c>
      <c r="B85" s="136"/>
      <c r="C85" s="136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4" t="s">
        <v>40</v>
      </c>
      <c r="B86" s="134"/>
      <c r="C86" s="134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4" t="s">
        <v>41</v>
      </c>
      <c r="B87" s="134"/>
      <c r="C87" s="134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4" t="s">
        <v>42</v>
      </c>
      <c r="B88" s="134"/>
      <c r="C88" s="134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4" t="s">
        <v>43</v>
      </c>
      <c r="B89" s="134"/>
      <c r="C89" s="134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7"/>
      <c r="B90" s="137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3" t="s">
        <v>45</v>
      </c>
      <c r="B92" s="133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4" t="s">
        <v>46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60" zoomScaleNormal="75" workbookViewId="0" topLeftCell="A1">
      <selection activeCell="E5" sqref="E5"/>
    </sheetView>
  </sheetViews>
  <sheetFormatPr defaultColWidth="9.140625" defaultRowHeight="12.75"/>
  <cols>
    <col min="1" max="1" width="49.57421875" style="0" customWidth="1"/>
    <col min="2" max="2" width="18.140625" style="0" customWidth="1"/>
    <col min="3" max="3" width="19.57421875" style="0" customWidth="1"/>
    <col min="4" max="4" width="19.7109375" style="0" customWidth="1"/>
    <col min="5" max="5" width="18.421875" style="0" customWidth="1"/>
    <col min="6" max="6" width="19.00390625" style="0" customWidth="1"/>
  </cols>
  <sheetData>
    <row r="1" spans="2:4" ht="12.75">
      <c r="B1" s="139"/>
      <c r="C1" s="139"/>
      <c r="D1" s="139"/>
    </row>
    <row r="2" spans="1:6" ht="28.5" customHeight="1" thickBot="1">
      <c r="A2" s="35"/>
      <c r="F2" s="36" t="s">
        <v>9</v>
      </c>
    </row>
    <row r="3" spans="1:6" s="3" customFormat="1" ht="45.75" customHeight="1" thickBot="1">
      <c r="A3" s="101" t="s">
        <v>1</v>
      </c>
      <c r="B3" s="102" t="s">
        <v>79</v>
      </c>
      <c r="C3" s="128" t="s">
        <v>82</v>
      </c>
      <c r="D3" s="128" t="s">
        <v>81</v>
      </c>
      <c r="E3" s="128" t="s">
        <v>80</v>
      </c>
      <c r="F3" s="129" t="s">
        <v>48</v>
      </c>
    </row>
    <row r="4" spans="1:6" s="3" customFormat="1" ht="38.25" customHeight="1" thickBot="1">
      <c r="A4" s="105" t="s">
        <v>49</v>
      </c>
      <c r="B4" s="107">
        <v>55374.13577384005</v>
      </c>
      <c r="C4" s="107">
        <v>20691.1962</v>
      </c>
      <c r="D4" s="107">
        <v>16123.337000000003</v>
      </c>
      <c r="E4" s="107">
        <v>5827.413120250901</v>
      </c>
      <c r="F4" s="108">
        <v>12732.18945358914</v>
      </c>
    </row>
    <row r="5" spans="1:6" s="3" customFormat="1" ht="23.25" customHeight="1">
      <c r="A5" s="115" t="s">
        <v>3</v>
      </c>
      <c r="B5" s="103"/>
      <c r="C5" s="104"/>
      <c r="D5" s="104"/>
      <c r="E5" s="104"/>
      <c r="F5" s="116"/>
    </row>
    <row r="6" spans="1:6" s="3" customFormat="1" ht="23.25" customHeight="1">
      <c r="A6" s="117" t="s">
        <v>50</v>
      </c>
      <c r="B6" s="99">
        <v>43519.16754722783</v>
      </c>
      <c r="C6" s="100">
        <v>18055.25</v>
      </c>
      <c r="D6" s="100">
        <v>11683.973800000002</v>
      </c>
      <c r="E6" s="100">
        <v>3669.573698529609</v>
      </c>
      <c r="F6" s="118">
        <v>10110.370048698218</v>
      </c>
    </row>
    <row r="7" spans="1:6" s="3" customFormat="1" ht="21" customHeight="1" thickBot="1">
      <c r="A7" s="119" t="s">
        <v>51</v>
      </c>
      <c r="B7" s="109">
        <v>11854.968226612214</v>
      </c>
      <c r="C7" s="110">
        <v>2635.9462</v>
      </c>
      <c r="D7" s="110">
        <v>4439.363200000001</v>
      </c>
      <c r="E7" s="110">
        <v>2157.8394217212917</v>
      </c>
      <c r="F7" s="120">
        <v>2621.819404890923</v>
      </c>
    </row>
    <row r="8" spans="1:6" s="3" customFormat="1" ht="25.5" customHeight="1" thickBot="1">
      <c r="A8" s="105" t="s">
        <v>5</v>
      </c>
      <c r="B8" s="106">
        <v>31684.357373840045</v>
      </c>
      <c r="C8" s="106">
        <v>13368.06</v>
      </c>
      <c r="D8" s="106">
        <v>5748.2570000000005</v>
      </c>
      <c r="E8" s="106">
        <v>3266.760420250902</v>
      </c>
      <c r="F8" s="111">
        <v>9301.27995358914</v>
      </c>
    </row>
    <row r="9" spans="1:6" s="3" customFormat="1" ht="15">
      <c r="A9" s="115" t="s">
        <v>3</v>
      </c>
      <c r="B9" s="103"/>
      <c r="C9" s="104"/>
      <c r="D9" s="104"/>
      <c r="E9" s="104"/>
      <c r="F9" s="116"/>
    </row>
    <row r="10" spans="1:6" s="3" customFormat="1" ht="20.25" customHeight="1">
      <c r="A10" s="121" t="s">
        <v>6</v>
      </c>
      <c r="B10" s="99">
        <v>24810.45054722783</v>
      </c>
      <c r="C10" s="100">
        <v>11795.42</v>
      </c>
      <c r="D10" s="100">
        <v>2965.447</v>
      </c>
      <c r="E10" s="100">
        <v>2080.3710985296098</v>
      </c>
      <c r="F10" s="118">
        <v>7969.212448698218</v>
      </c>
    </row>
    <row r="11" spans="1:6" s="3" customFormat="1" ht="21" customHeight="1" thickBot="1">
      <c r="A11" s="122" t="s">
        <v>7</v>
      </c>
      <c r="B11" s="109">
        <v>6873.906826612216</v>
      </c>
      <c r="C11" s="110">
        <v>1572.6399999999999</v>
      </c>
      <c r="D11" s="110">
        <v>2782.8100000000004</v>
      </c>
      <c r="E11" s="110">
        <v>1186.3893217212922</v>
      </c>
      <c r="F11" s="120">
        <v>1332.067504890923</v>
      </c>
    </row>
    <row r="12" spans="1:6" s="3" customFormat="1" ht="22.5" customHeight="1" thickBot="1">
      <c r="A12" s="112" t="s">
        <v>8</v>
      </c>
      <c r="B12" s="113">
        <v>23689.778400000003</v>
      </c>
      <c r="C12" s="113">
        <v>7323.1362</v>
      </c>
      <c r="D12" s="113">
        <v>10375.080000000002</v>
      </c>
      <c r="E12" s="113">
        <v>2560.6526999999987</v>
      </c>
      <c r="F12" s="114">
        <v>3430.9095</v>
      </c>
    </row>
    <row r="13" spans="1:6" s="3" customFormat="1" ht="15">
      <c r="A13" s="115" t="s">
        <v>3</v>
      </c>
      <c r="B13" s="103"/>
      <c r="C13" s="104"/>
      <c r="D13" s="104"/>
      <c r="E13" s="104"/>
      <c r="F13" s="116"/>
    </row>
    <row r="14" spans="1:6" s="3" customFormat="1" ht="19.5" customHeight="1">
      <c r="A14" s="121" t="s">
        <v>6</v>
      </c>
      <c r="B14" s="99">
        <v>18708.717</v>
      </c>
      <c r="C14" s="100">
        <v>6259.83</v>
      </c>
      <c r="D14" s="100">
        <v>8718.526800000001</v>
      </c>
      <c r="E14" s="100">
        <v>1589.2025999999992</v>
      </c>
      <c r="F14" s="118">
        <v>2141.1576</v>
      </c>
    </row>
    <row r="15" spans="1:6" s="3" customFormat="1" ht="22.5" customHeight="1" thickBot="1">
      <c r="A15" s="123" t="s">
        <v>7</v>
      </c>
      <c r="B15" s="124">
        <v>4981.0614000000005</v>
      </c>
      <c r="C15" s="125">
        <v>1063.3062</v>
      </c>
      <c r="D15" s="125">
        <v>1656.5532000000003</v>
      </c>
      <c r="E15" s="125">
        <v>971.4500999999997</v>
      </c>
      <c r="F15" s="126">
        <v>1289.7519000000002</v>
      </c>
    </row>
    <row r="16" spans="1:6" s="37" customFormat="1" ht="23.25" customHeight="1">
      <c r="A16" s="140" t="s">
        <v>83</v>
      </c>
      <c r="B16" s="140"/>
      <c r="C16" s="140"/>
      <c r="D16" s="140"/>
      <c r="E16" s="140"/>
      <c r="F16" s="140"/>
    </row>
    <row r="17" ht="18.75" customHeight="1">
      <c r="A17" s="127"/>
    </row>
    <row r="19" ht="12.75">
      <c r="A19" s="10"/>
    </row>
    <row r="49" ht="12.75">
      <c r="A49" s="19"/>
    </row>
    <row r="50" ht="25.5" customHeight="1">
      <c r="A50" s="21" t="s">
        <v>10</v>
      </c>
    </row>
    <row r="51" ht="12.75" customHeight="1">
      <c r="A51" s="130" t="s">
        <v>23</v>
      </c>
    </row>
    <row r="52" ht="12.75" customHeight="1">
      <c r="A52" s="130" t="s">
        <v>24</v>
      </c>
    </row>
    <row r="53" ht="12.75" customHeight="1">
      <c r="A53" s="130" t="s">
        <v>25</v>
      </c>
    </row>
    <row r="54" ht="12.75" customHeight="1">
      <c r="A54" s="130" t="s">
        <v>26</v>
      </c>
    </row>
    <row r="55" ht="12.75" customHeight="1">
      <c r="A55" s="130" t="s">
        <v>27</v>
      </c>
    </row>
    <row r="56" ht="12.75" customHeight="1">
      <c r="A56" s="130" t="s">
        <v>28</v>
      </c>
    </row>
    <row r="57" ht="12.75" customHeight="1">
      <c r="A57" s="130" t="s">
        <v>29</v>
      </c>
    </row>
    <row r="58" ht="12.75" customHeight="1">
      <c r="A58" s="130" t="s">
        <v>30</v>
      </c>
    </row>
    <row r="59" ht="12.75" customHeight="1">
      <c r="A59" s="130" t="s">
        <v>31</v>
      </c>
    </row>
    <row r="60" ht="12.75" customHeight="1">
      <c r="A60" s="130" t="s">
        <v>32</v>
      </c>
    </row>
    <row r="61" s="27" customFormat="1" ht="12.75" customHeight="1">
      <c r="A61" s="130" t="s">
        <v>33</v>
      </c>
    </row>
    <row r="62" ht="12.75" customHeight="1">
      <c r="A62" s="130" t="s">
        <v>34</v>
      </c>
    </row>
    <row r="63" ht="12.75" customHeight="1">
      <c r="A63" s="130" t="s">
        <v>35</v>
      </c>
    </row>
    <row r="64" ht="12.75" customHeight="1">
      <c r="A64" s="130" t="s">
        <v>36</v>
      </c>
    </row>
    <row r="65" ht="12.75" customHeight="1">
      <c r="A65" s="130" t="s">
        <v>37</v>
      </c>
    </row>
    <row r="66" ht="12.75" customHeight="1">
      <c r="A66" s="130" t="s">
        <v>38</v>
      </c>
    </row>
    <row r="67" ht="12.75" customHeight="1">
      <c r="A67" s="130" t="s">
        <v>39</v>
      </c>
    </row>
    <row r="68" ht="12.75" customHeight="1">
      <c r="A68" s="132" t="s">
        <v>40</v>
      </c>
    </row>
    <row r="69" ht="12.75" customHeight="1">
      <c r="A69" s="132" t="s">
        <v>41</v>
      </c>
    </row>
    <row r="70" ht="12.75" customHeight="1">
      <c r="A70" s="132" t="s">
        <v>42</v>
      </c>
    </row>
    <row r="71" ht="12.75" customHeight="1">
      <c r="A71" s="132" t="s">
        <v>43</v>
      </c>
    </row>
    <row r="72" s="30" customFormat="1" ht="12.75" customHeight="1">
      <c r="A72" s="131"/>
    </row>
    <row r="73" ht="44.25" customHeight="1">
      <c r="A73" s="21" t="s">
        <v>44</v>
      </c>
    </row>
    <row r="74" s="30" customFormat="1" ht="12.75" customHeight="1">
      <c r="A74" s="21" t="s">
        <v>45</v>
      </c>
    </row>
    <row r="75" ht="30.75" customHeight="1">
      <c r="A75" s="132" t="s">
        <v>46</v>
      </c>
    </row>
  </sheetData>
  <sheetProtection/>
  <mergeCells count="2">
    <mergeCell ref="B1:D1"/>
    <mergeCell ref="A16:F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SIMONA-DANA NICULAE</cp:lastModifiedBy>
  <cp:lastPrinted>2018-09-05T12:41:31Z</cp:lastPrinted>
  <dcterms:created xsi:type="dcterms:W3CDTF">2015-04-24T09:04:58Z</dcterms:created>
  <dcterms:modified xsi:type="dcterms:W3CDTF">2018-09-25T09:21:38Z</dcterms:modified>
  <cp:category/>
  <cp:version/>
  <cp:contentType/>
  <cp:contentStatus/>
</cp:coreProperties>
</file>