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00" firstSheet="1" activeTab="1"/>
  </bookViews>
  <sheets>
    <sheet name="sdp iul-dec 2016 ro" sheetId="1" state="hidden" r:id="rId1"/>
    <sheet name="sdp 2019 Trim eng" sheetId="2" r:id="rId2"/>
  </sheets>
  <definedNames>
    <definedName name="_xlnm.Print_Area" localSheetId="1">'sdp 2019 Trim eng'!$A$1:$F$16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<sst xmlns="http://schemas.openxmlformats.org/spreadsheetml/2006/main" count="124" uniqueCount="85">
  <si>
    <t>mil Lei</t>
  </si>
  <si>
    <t>Indicators</t>
  </si>
  <si>
    <t xml:space="preserve"> (mil EURO)</t>
  </si>
  <si>
    <t>of which:</t>
  </si>
  <si>
    <t>mil EURO</t>
  </si>
  <si>
    <t>I. Domestic government public debt service</t>
  </si>
  <si>
    <t xml:space="preserve">   - principal    </t>
  </si>
  <si>
    <t xml:space="preserve">   - interest and commission</t>
  </si>
  <si>
    <t>II. External government public debt service</t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</si>
  <si>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</si>
  <si>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</si>
  <si>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</si>
  <si>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</si>
  <si>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</si>
  <si>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</si>
  <si>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</si>
  <si>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</si>
  <si>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</si>
  <si>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</si>
  <si>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</si>
  <si>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</si>
  <si>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</si>
  <si>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</si>
  <si>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</si>
  <si>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</si>
  <si>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</si>
  <si>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</si>
  <si>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</si>
  <si>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</si>
  <si>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</si>
  <si>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</si>
  <si>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</si>
  <si>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</si>
  <si>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</si>
  <si>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</si>
  <si>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</si>
  <si>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</si>
  <si>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</si>
  <si>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</si>
  <si>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</si>
  <si>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</si>
  <si>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</si>
  <si>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</si>
  <si>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</si>
  <si>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</si>
  <si>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</si>
  <si>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</si>
  <si>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debt service 2016</t>
  </si>
  <si>
    <t xml:space="preserve">Government public debt service (I+II)                         </t>
  </si>
  <si>
    <t xml:space="preserve">  -  principal</t>
  </si>
  <si>
    <t xml:space="preserve">  -  interest and commission</t>
  </si>
  <si>
    <t>Serviciul datoriei publice guvernamentale</t>
  </si>
  <si>
    <t>Indicatori</t>
  </si>
  <si>
    <t>din care:</t>
  </si>
  <si>
    <t>I. Serviciul datoriei publice guvernamentale interne</t>
  </si>
  <si>
    <t>II. Serviciul datoriei publice guvernamentale externe</t>
  </si>
  <si>
    <t>Servicul datoriei publice guvernamentale (I+II)                                   (mil Lei)</t>
  </si>
  <si>
    <t xml:space="preserve">  - rate de capital    (mil lei)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</si>
  <si>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</si>
  <si>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</si>
  <si>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</si>
  <si>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</si>
  <si>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</si>
  <si>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</si>
  <si>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</si>
  <si>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</si>
  <si>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</si>
  <si>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</si>
  <si>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</si>
  <si>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</si>
  <si>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t>curs mediu de schimb Lei/EURO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</si>
  <si>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</si>
  <si>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Sept. 2016
exec.</t>
  </si>
  <si>
    <t>Oct.2016
exec.</t>
  </si>
  <si>
    <t>Nov.2016
exec.</t>
  </si>
  <si>
    <t>Dec.2016
proiectie</t>
  </si>
  <si>
    <t>Aug. 2016
exec.</t>
  </si>
  <si>
    <t>Iul. 2016
exec.</t>
  </si>
  <si>
    <t>Total  2020</t>
  </si>
  <si>
    <t>Q2 (est)</t>
  </si>
  <si>
    <t>Q3 (est)</t>
  </si>
  <si>
    <t>Q4 (est)</t>
  </si>
  <si>
    <t>Government public debt service *</t>
  </si>
  <si>
    <t>Q1 (preliminari)</t>
  </si>
  <si>
    <t xml:space="preserve">* the public debt service  projection for Mai- December 2020 according with NBR data regarding the transactions after de creditors residence 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</si>
</sst>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mm/yy"/>
    <numFmt numFmtId="167" formatCode="#,##0.0000"/>
    <numFmt numFmtId="168" formatCode="0.0"/>
    <numFmt numFmtId="169" formatCode="mmm\-yy;@"/>
    <numFmt numFmtId="170" formatCode="[$-418]d\ mmmm\ yyyy"/>
    <numFmt numFmtId="171" formatCode="[$-418]d\ mmmm\ yyyy;@"/>
    <numFmt numFmtId="172" formatCode="[$-418]mmm\-yy;@"/>
    <numFmt numFmtId="173" formatCode="mmm/yyyy"/>
    <numFmt numFmtId="174" formatCode="[$-418]mmmm\-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"/>
    <numFmt numFmtId="180" formatCode="dd/mm/yy;@"/>
    <numFmt numFmtId="181" formatCode="#,##0.00000"/>
    <numFmt numFmtId="182" formatCode="#,##0.000000"/>
    <numFmt numFmtId="183" formatCode="#,##0.0000000"/>
    <numFmt numFmtId="184" formatCode="0.000"/>
    <numFmt numFmtId="185" formatCode="0.0000"/>
    <numFmt numFmtId="186" formatCode="0.00000"/>
  </numFmts>
  <fonts count="64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1" fillId="33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34" borderId="12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0" borderId="12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11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166" fontId="10" fillId="0" borderId="0" xfId="0" applyNumberFormat="1" applyFont="1" applyBorder="1" applyAlignment="1">
      <alignment horizontal="center" wrapText="1"/>
    </xf>
    <xf numFmtId="0" fontId="11" fillId="35" borderId="0" xfId="0" applyFont="1" applyFill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68" fontId="10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164" fontId="61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2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1" fillId="36" borderId="13" xfId="0" applyNumberFormat="1" applyFont="1" applyFill="1" applyBorder="1" applyAlignment="1">
      <alignment horizontal="center" vertical="center" wrapText="1"/>
    </xf>
    <xf numFmtId="172" fontId="1" fillId="36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top" wrapText="1"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1" fillId="33" borderId="18" xfId="0" applyNumberFormat="1" applyFont="1" applyFill="1" applyBorder="1" applyAlignment="1">
      <alignment horizontal="right" vertical="center" wrapText="1"/>
    </xf>
    <xf numFmtId="164" fontId="1" fillId="33" borderId="19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vertical="top" wrapText="1"/>
    </xf>
    <xf numFmtId="164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 horizontal="left" vertical="top" wrapText="1"/>
    </xf>
    <xf numFmtId="0" fontId="2" fillId="33" borderId="22" xfId="0" applyNumberFormat="1" applyFont="1" applyFill="1" applyBorder="1" applyAlignment="1">
      <alignment horizontal="left" vertical="top" wrapText="1"/>
    </xf>
    <xf numFmtId="164" fontId="2" fillId="33" borderId="21" xfId="0" applyNumberFormat="1" applyFont="1" applyFill="1" applyBorder="1" applyAlignment="1">
      <alignment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0" fillId="0" borderId="0" xfId="0" applyNumberFormat="1" applyFont="1" applyBorder="1" applyAlignment="1">
      <alignment vertical="top" wrapText="1"/>
    </xf>
    <xf numFmtId="164" fontId="2" fillId="0" borderId="21" xfId="0" applyNumberFormat="1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 vertical="top" wrapText="1"/>
    </xf>
    <xf numFmtId="164" fontId="61" fillId="0" borderId="21" xfId="0" applyNumberFormat="1" applyFont="1" applyFill="1" applyBorder="1" applyAlignment="1">
      <alignment/>
    </xf>
    <xf numFmtId="164" fontId="2" fillId="0" borderId="26" xfId="0" applyNumberFormat="1" applyFont="1" applyBorder="1" applyAlignment="1">
      <alignment/>
    </xf>
    <xf numFmtId="172" fontId="1" fillId="36" borderId="13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left" vertical="center" wrapText="1"/>
    </xf>
    <xf numFmtId="164" fontId="1" fillId="0" borderId="28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72" fontId="1" fillId="36" borderId="31" xfId="0" applyNumberFormat="1" applyFont="1" applyFill="1" applyBorder="1" applyAlignment="1">
      <alignment horizontal="center" vertical="center" wrapText="1"/>
    </xf>
    <xf numFmtId="172" fontId="1" fillId="36" borderId="32" xfId="0" applyNumberFormat="1" applyFont="1" applyFill="1" applyBorder="1" applyAlignment="1">
      <alignment horizontal="center" vertical="center" wrapText="1"/>
    </xf>
    <xf numFmtId="0" fontId="1" fillId="36" borderId="33" xfId="0" applyNumberFormat="1" applyFont="1" applyFill="1" applyBorder="1" applyAlignment="1">
      <alignment horizontal="center" vertical="center" wrapText="1"/>
    </xf>
    <xf numFmtId="164" fontId="1" fillId="0" borderId="34" xfId="0" applyNumberFormat="1" applyFont="1" applyBorder="1" applyAlignment="1">
      <alignment/>
    </xf>
    <xf numFmtId="164" fontId="1" fillId="33" borderId="35" xfId="0" applyNumberFormat="1" applyFont="1" applyFill="1" applyBorder="1" applyAlignment="1">
      <alignment/>
    </xf>
    <xf numFmtId="164" fontId="2" fillId="0" borderId="34" xfId="0" applyNumberFormat="1" applyFont="1" applyBorder="1" applyAlignment="1">
      <alignment/>
    </xf>
    <xf numFmtId="164" fontId="2" fillId="33" borderId="34" xfId="0" applyNumberFormat="1" applyFont="1" applyFill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34" xfId="0" applyNumberFormat="1" applyFont="1" applyFill="1" applyBorder="1" applyAlignment="1">
      <alignment/>
    </xf>
    <xf numFmtId="164" fontId="61" fillId="0" borderId="3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left" vertical="center" wrapText="1"/>
    </xf>
    <xf numFmtId="164" fontId="1" fillId="0" borderId="37" xfId="0" applyNumberFormat="1" applyFont="1" applyBorder="1" applyAlignment="1">
      <alignment/>
    </xf>
    <xf numFmtId="164" fontId="63" fillId="0" borderId="16" xfId="0" applyNumberFormat="1" applyFont="1" applyFill="1" applyBorder="1" applyAlignment="1">
      <alignment/>
    </xf>
    <xf numFmtId="164" fontId="1" fillId="34" borderId="16" xfId="0" applyNumberFormat="1" applyFont="1" applyFill="1" applyBorder="1" applyAlignment="1">
      <alignment/>
    </xf>
    <xf numFmtId="164" fontId="1" fillId="0" borderId="38" xfId="0" applyNumberFormat="1" applyFont="1" applyBorder="1" applyAlignment="1">
      <alignment/>
    </xf>
    <xf numFmtId="0" fontId="5" fillId="0" borderId="27" xfId="0" applyNumberFormat="1" applyFont="1" applyBorder="1" applyAlignment="1">
      <alignment horizontal="left" vertical="center" wrapText="1"/>
    </xf>
    <xf numFmtId="164" fontId="5" fillId="0" borderId="28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7" fillId="0" borderId="29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64" fontId="5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0" fontId="5" fillId="33" borderId="33" xfId="0" applyNumberFormat="1" applyFont="1" applyFill="1" applyBorder="1" applyAlignment="1">
      <alignment horizontal="left" vertical="top" wrapText="1"/>
    </xf>
    <xf numFmtId="164" fontId="5" fillId="33" borderId="31" xfId="0" applyNumberFormat="1" applyFont="1" applyFill="1" applyBorder="1" applyAlignment="1">
      <alignment/>
    </xf>
    <xf numFmtId="164" fontId="5" fillId="33" borderId="29" xfId="0" applyNumberFormat="1" applyFont="1" applyFill="1" applyBorder="1" applyAlignment="1">
      <alignment/>
    </xf>
    <xf numFmtId="164" fontId="5" fillId="33" borderId="30" xfId="0" applyNumberFormat="1" applyFont="1" applyFill="1" applyBorder="1" applyAlignment="1">
      <alignment/>
    </xf>
    <xf numFmtId="0" fontId="15" fillId="0" borderId="0" xfId="0" applyFont="1" applyAlignment="1">
      <alignment horizontal="right"/>
    </xf>
    <xf numFmtId="0" fontId="3" fillId="36" borderId="39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left" vertical="center" wrapText="1"/>
    </xf>
    <xf numFmtId="0" fontId="3" fillId="0" borderId="39" xfId="0" applyNumberFormat="1" applyFont="1" applyBorder="1" applyAlignment="1">
      <alignment horizontal="left" vertical="center" wrapText="1"/>
    </xf>
    <xf numFmtId="0" fontId="4" fillId="0" borderId="40" xfId="0" applyNumberFormat="1" applyFont="1" applyFill="1" applyBorder="1" applyAlignment="1">
      <alignment vertical="top" wrapText="1"/>
    </xf>
    <xf numFmtId="0" fontId="6" fillId="0" borderId="41" xfId="0" applyNumberFormat="1" applyFont="1" applyBorder="1" applyAlignment="1">
      <alignment horizontal="left" vertical="top" wrapText="1"/>
    </xf>
    <xf numFmtId="0" fontId="6" fillId="0" borderId="42" xfId="0" applyNumberFormat="1" applyFont="1" applyBorder="1" applyAlignment="1">
      <alignment horizontal="left" vertical="top" wrapText="1"/>
    </xf>
    <xf numFmtId="0" fontId="6" fillId="0" borderId="41" xfId="0" applyNumberFormat="1" applyFont="1" applyFill="1" applyBorder="1" applyAlignment="1">
      <alignment horizontal="left" vertical="top" wrapText="1"/>
    </xf>
    <xf numFmtId="0" fontId="6" fillId="0" borderId="42" xfId="0" applyNumberFormat="1" applyFont="1" applyFill="1" applyBorder="1" applyAlignment="1">
      <alignment horizontal="left" vertical="top" wrapText="1"/>
    </xf>
    <xf numFmtId="0" fontId="6" fillId="0" borderId="43" xfId="0" applyNumberFormat="1" applyFont="1" applyFill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4" fontId="3" fillId="0" borderId="44" xfId="0" applyNumberFormat="1" applyFont="1" applyBorder="1" applyAlignment="1">
      <alignment/>
    </xf>
    <xf numFmtId="4" fontId="3" fillId="0" borderId="44" xfId="0" applyNumberFormat="1" applyFont="1" applyBorder="1" applyAlignment="1">
      <alignment vertical="center"/>
    </xf>
    <xf numFmtId="4" fontId="3" fillId="0" borderId="32" xfId="0" applyNumberFormat="1" applyFont="1" applyBorder="1" applyAlignment="1">
      <alignment/>
    </xf>
    <xf numFmtId="4" fontId="6" fillId="0" borderId="32" xfId="0" applyNumberFormat="1" applyFont="1" applyBorder="1" applyAlignment="1">
      <alignment/>
    </xf>
    <xf numFmtId="4" fontId="6" fillId="0" borderId="45" xfId="0" applyNumberFormat="1" applyFont="1" applyBorder="1" applyAlignment="1">
      <alignment/>
    </xf>
    <xf numFmtId="4" fontId="3" fillId="0" borderId="46" xfId="0" applyNumberFormat="1" applyFont="1" applyBorder="1" applyAlignment="1">
      <alignment/>
    </xf>
    <xf numFmtId="4" fontId="6" fillId="0" borderId="46" xfId="0" applyNumberFormat="1" applyFont="1" applyBorder="1" applyAlignment="1">
      <alignment/>
    </xf>
    <xf numFmtId="4" fontId="6" fillId="0" borderId="47" xfId="0" applyNumberFormat="1" applyFont="1" applyBorder="1" applyAlignment="1">
      <alignment/>
    </xf>
    <xf numFmtId="4" fontId="3" fillId="0" borderId="48" xfId="0" applyNumberFormat="1" applyFont="1" applyBorder="1" applyAlignment="1">
      <alignment/>
    </xf>
    <xf numFmtId="4" fontId="6" fillId="0" borderId="48" xfId="0" applyNumberFormat="1" applyFont="1" applyBorder="1" applyAlignment="1">
      <alignment/>
    </xf>
    <xf numFmtId="4" fontId="6" fillId="0" borderId="49" xfId="0" applyNumberFormat="1" applyFont="1" applyBorder="1" applyAlignment="1">
      <alignment/>
    </xf>
    <xf numFmtId="4" fontId="3" fillId="0" borderId="50" xfId="0" applyNumberFormat="1" applyFont="1" applyBorder="1" applyAlignment="1">
      <alignment/>
    </xf>
    <xf numFmtId="4" fontId="6" fillId="0" borderId="50" xfId="0" applyNumberFormat="1" applyFont="1" applyBorder="1" applyAlignment="1">
      <alignment/>
    </xf>
    <xf numFmtId="4" fontId="6" fillId="0" borderId="51" xfId="0" applyNumberFormat="1" applyFont="1" applyBorder="1" applyAlignment="1">
      <alignment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4" fontId="3" fillId="0" borderId="52" xfId="0" applyNumberFormat="1" applyFont="1" applyBorder="1" applyAlignment="1">
      <alignment vertical="center"/>
    </xf>
    <xf numFmtId="0" fontId="10" fillId="0" borderId="0" xfId="0" applyFont="1" applyBorder="1" applyAlignment="1">
      <alignment wrapText="1"/>
    </xf>
    <xf numFmtId="0" fontId="0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53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36" borderId="54" xfId="0" applyNumberFormat="1" applyFont="1" applyFill="1" applyBorder="1" applyAlignment="1">
      <alignment horizontal="center" vertical="center" wrapText="1"/>
    </xf>
    <xf numFmtId="166" fontId="3" fillId="36" borderId="54" xfId="0" applyNumberFormat="1" applyFont="1" applyFill="1" applyBorder="1" applyAlignment="1">
      <alignment horizontal="center" vertical="center" wrapText="1"/>
    </xf>
    <xf numFmtId="166" fontId="3" fillId="36" borderId="55" xfId="0" applyNumberFormat="1" applyFont="1" applyFill="1" applyBorder="1" applyAlignment="1">
      <alignment horizontal="center" vertical="center" wrapText="1"/>
    </xf>
    <xf numFmtId="164" fontId="3" fillId="0" borderId="50" xfId="0" applyNumberFormat="1" applyFont="1" applyBorder="1" applyAlignment="1">
      <alignment/>
    </xf>
    <xf numFmtId="164" fontId="6" fillId="0" borderId="50" xfId="0" applyNumberFormat="1" applyFont="1" applyBorder="1" applyAlignment="1">
      <alignment/>
    </xf>
    <xf numFmtId="164" fontId="6" fillId="0" borderId="51" xfId="0" applyNumberFormat="1" applyFont="1" applyBorder="1" applyAlignment="1">
      <alignment/>
    </xf>
    <xf numFmtId="4" fontId="9" fillId="0" borderId="46" xfId="0" applyNumberFormat="1" applyFont="1" applyFill="1" applyBorder="1" applyAlignment="1">
      <alignment vertical="center"/>
    </xf>
    <xf numFmtId="4" fontId="9" fillId="0" borderId="46" xfId="0" applyNumberFormat="1" applyFont="1" applyBorder="1" applyAlignment="1">
      <alignment vertical="center"/>
    </xf>
    <xf numFmtId="4" fontId="9" fillId="0" borderId="47" xfId="0" applyNumberFormat="1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5"/>
          <c:w val="0.965"/>
          <c:h val="0.78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35376618"/>
        <c:axId val="49954107"/>
      </c:barChart>
      <c:catAx>
        <c:axId val="3537661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54107"/>
        <c:crossesAt val="0"/>
        <c:auto val="1"/>
        <c:lblOffset val="100"/>
        <c:tickLblSkip val="1"/>
        <c:noMultiLvlLbl val="0"/>
      </c:catAx>
      <c:valAx>
        <c:axId val="499541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76618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375"/>
          <c:y val="0.5475"/>
          <c:w val="0.329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32" t="s">
        <v>51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3:14" ht="12.75">
      <c r="C2" s="1"/>
      <c r="D2" s="2"/>
      <c r="J2" s="1"/>
      <c r="K2" s="2"/>
      <c r="N2" s="98" t="s">
        <v>0</v>
      </c>
    </row>
    <row r="3" spans="1:14" s="3" customFormat="1" ht="45.75" customHeight="1">
      <c r="A3" s="71" t="s">
        <v>52</v>
      </c>
      <c r="B3" s="40" t="s">
        <v>47</v>
      </c>
      <c r="C3" s="41">
        <v>42370</v>
      </c>
      <c r="D3" s="41">
        <v>42401</v>
      </c>
      <c r="E3" s="41">
        <v>42430</v>
      </c>
      <c r="F3" s="41">
        <v>42461</v>
      </c>
      <c r="G3" s="41">
        <v>42491</v>
      </c>
      <c r="H3" s="41">
        <v>42522</v>
      </c>
      <c r="I3" s="63" t="s">
        <v>77</v>
      </c>
      <c r="J3" s="63" t="s">
        <v>76</v>
      </c>
      <c r="K3" s="63" t="s">
        <v>72</v>
      </c>
      <c r="L3" s="63" t="s">
        <v>73</v>
      </c>
      <c r="M3" s="69" t="s">
        <v>74</v>
      </c>
      <c r="N3" s="70" t="s">
        <v>75</v>
      </c>
    </row>
    <row r="4" spans="1:14" s="3" customFormat="1" ht="48.75" customHeight="1">
      <c r="A4" s="42" t="s">
        <v>56</v>
      </c>
      <c r="B4" s="43" t="e">
        <f aca="true" t="shared" si="0" ref="B4:N4">SUM(B7,B9)</f>
        <v>#REF!</v>
      </c>
      <c r="C4" s="44" t="e">
        <f t="shared" si="0"/>
        <v>#REF!</v>
      </c>
      <c r="D4" s="44" t="e">
        <f t="shared" si="0"/>
        <v>#REF!</v>
      </c>
      <c r="E4" s="44" t="e">
        <f t="shared" si="0"/>
        <v>#REF!</v>
      </c>
      <c r="F4" s="45" t="e">
        <f t="shared" si="0"/>
        <v>#REF!</v>
      </c>
      <c r="G4" s="45" t="e">
        <f t="shared" si="0"/>
        <v>#REF!</v>
      </c>
      <c r="H4" s="45" t="e">
        <f t="shared" si="0"/>
        <v>#REF!</v>
      </c>
      <c r="I4" s="45" t="e">
        <f>SUM(I7,I9)</f>
        <v>#REF!</v>
      </c>
      <c r="J4" s="45" t="e">
        <f t="shared" si="0"/>
        <v>#REF!</v>
      </c>
      <c r="K4" s="45" t="e">
        <f t="shared" si="0"/>
        <v>#REF!</v>
      </c>
      <c r="L4" s="45" t="e">
        <f t="shared" si="0"/>
        <v>#REF!</v>
      </c>
      <c r="M4" s="46" t="e">
        <f t="shared" si="0"/>
        <v>#REF!</v>
      </c>
      <c r="N4" s="72" t="e">
        <f t="shared" si="0"/>
        <v>#REF!</v>
      </c>
    </row>
    <row r="5" spans="1:14" s="3" customFormat="1" ht="15">
      <c r="A5" s="47" t="s">
        <v>2</v>
      </c>
      <c r="B5" s="4" t="e">
        <f aca="true" t="shared" si="1" ref="B5:N5">B27+B24</f>
        <v>#REF!</v>
      </c>
      <c r="C5" s="4" t="e">
        <f t="shared" si="1"/>
        <v>#REF!</v>
      </c>
      <c r="D5" s="4" t="e">
        <f t="shared" si="1"/>
        <v>#REF!</v>
      </c>
      <c r="E5" s="4" t="e">
        <f t="shared" si="1"/>
        <v>#REF!</v>
      </c>
      <c r="F5" s="4" t="e">
        <f t="shared" si="1"/>
        <v>#REF!</v>
      </c>
      <c r="G5" s="4" t="e">
        <f t="shared" si="1"/>
        <v>#REF!</v>
      </c>
      <c r="H5" s="4" t="e">
        <f t="shared" si="1"/>
        <v>#REF!</v>
      </c>
      <c r="I5" s="4" t="e">
        <f t="shared" si="1"/>
        <v>#REF!</v>
      </c>
      <c r="J5" s="4" t="e">
        <f t="shared" si="1"/>
        <v>#REF!</v>
      </c>
      <c r="K5" s="4" t="e">
        <f t="shared" si="1"/>
        <v>#REF!</v>
      </c>
      <c r="L5" s="4" t="e">
        <f t="shared" si="1"/>
        <v>#REF!</v>
      </c>
      <c r="M5" s="48" t="e">
        <f t="shared" si="1"/>
        <v>#REF!</v>
      </c>
      <c r="N5" s="73" t="e">
        <f t="shared" si="1"/>
        <v>#REF!</v>
      </c>
    </row>
    <row r="6" spans="1:14" s="3" customFormat="1" ht="15">
      <c r="A6" s="49" t="s">
        <v>53</v>
      </c>
      <c r="B6" s="5"/>
      <c r="C6" s="6"/>
      <c r="D6" s="6"/>
      <c r="E6" s="7"/>
      <c r="F6" s="6"/>
      <c r="G6" s="6"/>
      <c r="H6" s="6"/>
      <c r="I6" s="6"/>
      <c r="J6" s="6"/>
      <c r="K6" s="6"/>
      <c r="L6" s="6"/>
      <c r="M6" s="50"/>
      <c r="N6" s="74"/>
    </row>
    <row r="7" spans="1:14" s="3" customFormat="1" ht="14.25">
      <c r="A7" s="51" t="s">
        <v>57</v>
      </c>
      <c r="B7" s="5" t="e">
        <f aca="true" t="shared" si="2" ref="B7:N7">B19+B30*B14</f>
        <v>#REF!</v>
      </c>
      <c r="C7" s="5" t="e">
        <f t="shared" si="2"/>
        <v>#REF!</v>
      </c>
      <c r="D7" s="5" t="e">
        <f>D19+D30*D14</f>
        <v>#REF!</v>
      </c>
      <c r="E7" s="5" t="e">
        <f t="shared" si="2"/>
        <v>#REF!</v>
      </c>
      <c r="F7" s="5" t="e">
        <f t="shared" si="2"/>
        <v>#REF!</v>
      </c>
      <c r="G7" s="5" t="e">
        <f t="shared" si="2"/>
        <v>#REF!</v>
      </c>
      <c r="H7" s="5" t="e">
        <f t="shared" si="2"/>
        <v>#REF!</v>
      </c>
      <c r="I7" s="5" t="e">
        <f>I19+I30*I14</f>
        <v>#REF!</v>
      </c>
      <c r="J7" s="5" t="e">
        <f t="shared" si="2"/>
        <v>#REF!</v>
      </c>
      <c r="K7" s="5" t="e">
        <f t="shared" si="2"/>
        <v>#REF!</v>
      </c>
      <c r="L7" s="5" t="e">
        <f t="shared" si="2"/>
        <v>#REF!</v>
      </c>
      <c r="M7" s="50" t="e">
        <f t="shared" si="2"/>
        <v>#REF!</v>
      </c>
      <c r="N7" s="74" t="e">
        <f t="shared" si="2"/>
        <v>#REF!</v>
      </c>
    </row>
    <row r="8" spans="1:14" s="3" customFormat="1" ht="14.25">
      <c r="A8" s="52" t="s">
        <v>4</v>
      </c>
      <c r="B8" s="8" t="e">
        <f aca="true" t="shared" si="3" ref="B8:N8">B7/B14</f>
        <v>#REF!</v>
      </c>
      <c r="C8" s="8" t="e">
        <f t="shared" si="3"/>
        <v>#REF!</v>
      </c>
      <c r="D8" s="8" t="e">
        <f t="shared" si="3"/>
        <v>#REF!</v>
      </c>
      <c r="E8" s="8" t="e">
        <f t="shared" si="3"/>
        <v>#REF!</v>
      </c>
      <c r="F8" s="8" t="e">
        <f t="shared" si="3"/>
        <v>#REF!</v>
      </c>
      <c r="G8" s="8" t="e">
        <f t="shared" si="3"/>
        <v>#REF!</v>
      </c>
      <c r="H8" s="8" t="e">
        <f t="shared" si="3"/>
        <v>#REF!</v>
      </c>
      <c r="I8" s="8" t="e">
        <f t="shared" si="3"/>
        <v>#REF!</v>
      </c>
      <c r="J8" s="8" t="e">
        <f t="shared" si="3"/>
        <v>#REF!</v>
      </c>
      <c r="K8" s="8" t="e">
        <f t="shared" si="3"/>
        <v>#REF!</v>
      </c>
      <c r="L8" s="8" t="e">
        <f t="shared" si="3"/>
        <v>#REF!</v>
      </c>
      <c r="M8" s="53" t="e">
        <f t="shared" si="3"/>
        <v>#REF!</v>
      </c>
      <c r="N8" s="75" t="e">
        <f t="shared" si="3"/>
        <v>#REF!</v>
      </c>
    </row>
    <row r="9" spans="1:14" s="3" customFormat="1" ht="14.25">
      <c r="A9" s="51" t="s">
        <v>58</v>
      </c>
      <c r="B9" s="5" t="e">
        <f aca="true" t="shared" si="4" ref="B9:N9">B20+B31*B14</f>
        <v>#REF!</v>
      </c>
      <c r="C9" s="5" t="e">
        <f t="shared" si="4"/>
        <v>#REF!</v>
      </c>
      <c r="D9" s="5" t="e">
        <f t="shared" si="4"/>
        <v>#REF!</v>
      </c>
      <c r="E9" s="5" t="e">
        <f t="shared" si="4"/>
        <v>#REF!</v>
      </c>
      <c r="F9" s="5" t="e">
        <f t="shared" si="4"/>
        <v>#REF!</v>
      </c>
      <c r="G9" s="5" t="e">
        <f t="shared" si="4"/>
        <v>#REF!</v>
      </c>
      <c r="H9" s="5" t="e">
        <f t="shared" si="4"/>
        <v>#REF!</v>
      </c>
      <c r="I9" s="5" t="e">
        <f t="shared" si="4"/>
        <v>#REF!</v>
      </c>
      <c r="J9" s="5" t="e">
        <f t="shared" si="4"/>
        <v>#REF!</v>
      </c>
      <c r="K9" s="5" t="e">
        <f t="shared" si="4"/>
        <v>#REF!</v>
      </c>
      <c r="L9" s="5" t="e">
        <f t="shared" si="4"/>
        <v>#REF!</v>
      </c>
      <c r="M9" s="50" t="e">
        <f t="shared" si="4"/>
        <v>#REF!</v>
      </c>
      <c r="N9" s="74" t="e">
        <f t="shared" si="4"/>
        <v>#REF!</v>
      </c>
    </row>
    <row r="10" spans="1:14" s="3" customFormat="1" ht="14.25">
      <c r="A10" s="52" t="s">
        <v>4</v>
      </c>
      <c r="B10" s="8" t="e">
        <f aca="true" t="shared" si="5" ref="B10:N10">B9/B14</f>
        <v>#REF!</v>
      </c>
      <c r="C10" s="8" t="e">
        <f t="shared" si="5"/>
        <v>#REF!</v>
      </c>
      <c r="D10" s="8" t="e">
        <f t="shared" si="5"/>
        <v>#REF!</v>
      </c>
      <c r="E10" s="8" t="e">
        <f t="shared" si="5"/>
        <v>#REF!</v>
      </c>
      <c r="F10" s="8" t="e">
        <f t="shared" si="5"/>
        <v>#REF!</v>
      </c>
      <c r="G10" s="8" t="e">
        <f t="shared" si="5"/>
        <v>#REF!</v>
      </c>
      <c r="H10" s="8" t="e">
        <f t="shared" si="5"/>
        <v>#REF!</v>
      </c>
      <c r="I10" s="8" t="e">
        <f t="shared" si="5"/>
        <v>#REF!</v>
      </c>
      <c r="J10" s="8" t="e">
        <f t="shared" si="5"/>
        <v>#REF!</v>
      </c>
      <c r="K10" s="8" t="e">
        <f t="shared" si="5"/>
        <v>#REF!</v>
      </c>
      <c r="L10" s="8" t="e">
        <f t="shared" si="5"/>
        <v>#REF!</v>
      </c>
      <c r="M10" s="53" t="e">
        <f t="shared" si="5"/>
        <v>#REF!</v>
      </c>
      <c r="N10" s="75" t="e">
        <f t="shared" si="5"/>
        <v>#REF!</v>
      </c>
    </row>
    <row r="11" spans="1:14" s="3" customFormat="1" ht="15">
      <c r="A11" s="49" t="s">
        <v>53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50"/>
      <c r="N11" s="74"/>
    </row>
    <row r="12" spans="1:14" s="3" customFormat="1" ht="28.5">
      <c r="A12" s="54" t="s">
        <v>59</v>
      </c>
      <c r="B12" s="5" t="e">
        <f>B22+B33*B14</f>
        <v>#REF!</v>
      </c>
      <c r="C12" s="5" t="e">
        <f aca="true" t="shared" si="6" ref="C12:N12">C22+C33*C14</f>
        <v>#REF!</v>
      </c>
      <c r="D12" s="5" t="e">
        <f>D22+D33*D14</f>
        <v>#REF!</v>
      </c>
      <c r="E12" s="5" t="e">
        <f t="shared" si="6"/>
        <v>#REF!</v>
      </c>
      <c r="F12" s="5" t="e">
        <f t="shared" si="6"/>
        <v>#REF!</v>
      </c>
      <c r="G12" s="5" t="e">
        <f t="shared" si="6"/>
        <v>#REF!</v>
      </c>
      <c r="H12" s="5" t="e">
        <f t="shared" si="6"/>
        <v>#REF!</v>
      </c>
      <c r="I12" s="5" t="e">
        <f t="shared" si="6"/>
        <v>#REF!</v>
      </c>
      <c r="J12" s="5" t="e">
        <f t="shared" si="6"/>
        <v>#REF!</v>
      </c>
      <c r="K12" s="5" t="e">
        <f t="shared" si="6"/>
        <v>#REF!</v>
      </c>
      <c r="L12" s="5" t="e">
        <f t="shared" si="6"/>
        <v>#REF!</v>
      </c>
      <c r="M12" s="50" t="e">
        <f t="shared" si="6"/>
        <v>#REF!</v>
      </c>
      <c r="N12" s="74" t="e">
        <f t="shared" si="6"/>
        <v>#REF!</v>
      </c>
    </row>
    <row r="13" spans="1:14" s="3" customFormat="1" ht="28.5">
      <c r="A13" s="55" t="s">
        <v>60</v>
      </c>
      <c r="B13" s="56" t="e">
        <f>B23+B34*B14</f>
        <v>#REF!</v>
      </c>
      <c r="C13" s="56" t="e">
        <f>C23+C34*C14</f>
        <v>#REF!</v>
      </c>
      <c r="D13" s="56" t="e">
        <f aca="true" t="shared" si="7" ref="D13:N13">D23+D34*D14</f>
        <v>#REF!</v>
      </c>
      <c r="E13" s="56" t="e">
        <f t="shared" si="7"/>
        <v>#REF!</v>
      </c>
      <c r="F13" s="56" t="e">
        <f t="shared" si="7"/>
        <v>#REF!</v>
      </c>
      <c r="G13" s="56" t="e">
        <f t="shared" si="7"/>
        <v>#REF!</v>
      </c>
      <c r="H13" s="56" t="e">
        <f t="shared" si="7"/>
        <v>#REF!</v>
      </c>
      <c r="I13" s="56" t="e">
        <f t="shared" si="7"/>
        <v>#REF!</v>
      </c>
      <c r="J13" s="56" t="e">
        <f t="shared" si="7"/>
        <v>#REF!</v>
      </c>
      <c r="K13" s="56" t="e">
        <f t="shared" si="7"/>
        <v>#REF!</v>
      </c>
      <c r="L13" s="56" t="e">
        <f t="shared" si="7"/>
        <v>#REF!</v>
      </c>
      <c r="M13" s="57" t="e">
        <f t="shared" si="7"/>
        <v>#REF!</v>
      </c>
      <c r="N13" s="76" t="e">
        <f t="shared" si="7"/>
        <v>#REF!</v>
      </c>
    </row>
    <row r="14" spans="1:14" s="11" customFormat="1" ht="17.25" customHeight="1">
      <c r="A14" s="9" t="s">
        <v>70</v>
      </c>
      <c r="B14" s="10">
        <v>4.46</v>
      </c>
      <c r="C14" s="10">
        <v>4.46</v>
      </c>
      <c r="D14" s="10">
        <v>4.46</v>
      </c>
      <c r="E14" s="10">
        <v>4.46</v>
      </c>
      <c r="F14" s="10">
        <v>4.46</v>
      </c>
      <c r="G14" s="10">
        <v>4.46</v>
      </c>
      <c r="H14" s="10">
        <v>4.46</v>
      </c>
      <c r="I14" s="10">
        <v>4.48</v>
      </c>
      <c r="J14" s="10">
        <v>4.48</v>
      </c>
      <c r="K14" s="10">
        <v>4.48</v>
      </c>
      <c r="L14" s="10">
        <v>4.48</v>
      </c>
      <c r="M14" s="10">
        <v>4.48</v>
      </c>
      <c r="N14" s="10">
        <v>4.48</v>
      </c>
    </row>
    <row r="15" s="3" customFormat="1" ht="14.25"/>
    <row r="16" spans="1:14" s="3" customFormat="1" ht="31.5">
      <c r="A16" s="64" t="s">
        <v>54</v>
      </c>
      <c r="B16" s="65" t="e">
        <f>SUM(B19,B20)</f>
        <v>#REF!</v>
      </c>
      <c r="C16" s="66" t="e">
        <f aca="true" t="shared" si="8" ref="C16:N16">C19+C20</f>
        <v>#REF!</v>
      </c>
      <c r="D16" s="66" t="e">
        <f t="shared" si="8"/>
        <v>#REF!</v>
      </c>
      <c r="E16" s="66" t="e">
        <f t="shared" si="8"/>
        <v>#REF!</v>
      </c>
      <c r="F16" s="66" t="e">
        <f t="shared" si="8"/>
        <v>#REF!</v>
      </c>
      <c r="G16" s="66" t="e">
        <f t="shared" si="8"/>
        <v>#REF!</v>
      </c>
      <c r="H16" s="66" t="e">
        <f t="shared" si="8"/>
        <v>#REF!</v>
      </c>
      <c r="I16" s="66" t="e">
        <f t="shared" si="8"/>
        <v>#REF!</v>
      </c>
      <c r="J16" s="66" t="e">
        <f t="shared" si="8"/>
        <v>#REF!</v>
      </c>
      <c r="K16" s="66" t="e">
        <f t="shared" si="8"/>
        <v>#REF!</v>
      </c>
      <c r="L16" s="66" t="e">
        <f t="shared" si="8"/>
        <v>#REF!</v>
      </c>
      <c r="M16" s="67" t="e">
        <f t="shared" si="8"/>
        <v>#REF!</v>
      </c>
      <c r="N16" s="68" t="e">
        <f t="shared" si="8"/>
        <v>#REF!</v>
      </c>
    </row>
    <row r="17" spans="1:15" s="12" customFormat="1" ht="33.75" customHeight="1">
      <c r="A17" s="84" t="s">
        <v>61</v>
      </c>
      <c r="B17" s="90" t="e">
        <f>SUM(C17:N17)</f>
        <v>#REF!</v>
      </c>
      <c r="C17" s="91" t="e">
        <f>#REF!</f>
        <v>#REF!</v>
      </c>
      <c r="D17" s="91" t="e">
        <f>#REF!</f>
        <v>#REF!</v>
      </c>
      <c r="E17" s="91" t="e">
        <f>#REF!</f>
        <v>#REF!</v>
      </c>
      <c r="F17" s="91" t="e">
        <f>#REF!</f>
        <v>#REF!</v>
      </c>
      <c r="G17" s="91" t="e">
        <f>#REF!</f>
        <v>#REF!</v>
      </c>
      <c r="H17" s="91" t="e">
        <f>#REF!</f>
        <v>#REF!</v>
      </c>
      <c r="I17" s="91" t="e">
        <f>#REF!</f>
        <v>#REF!</v>
      </c>
      <c r="J17" s="91" t="e">
        <f>#REF!</f>
        <v>#REF!</v>
      </c>
      <c r="K17" s="91" t="e">
        <f>#REF!</f>
        <v>#REF!</v>
      </c>
      <c r="L17" s="91" t="e">
        <f>#REF!</f>
        <v>#REF!</v>
      </c>
      <c r="M17" s="92" t="e">
        <f>#REF!</f>
        <v>#REF!</v>
      </c>
      <c r="N17" s="93" t="e">
        <f>#REF!</f>
        <v>#REF!</v>
      </c>
      <c r="O17" s="34"/>
    </row>
    <row r="18" spans="1:14" s="3" customFormat="1" ht="15">
      <c r="A18" s="49" t="s">
        <v>53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59"/>
      <c r="N18" s="77"/>
    </row>
    <row r="19" spans="1:14" s="3" customFormat="1" ht="14.25">
      <c r="A19" s="51" t="s">
        <v>57</v>
      </c>
      <c r="B19" s="5" t="e">
        <f>SUM(C19:N19)</f>
        <v>#REF!</v>
      </c>
      <c r="C19" s="33" t="e">
        <f>#REF!</f>
        <v>#REF!</v>
      </c>
      <c r="D19" s="33" t="e">
        <f>#REF!</f>
        <v>#REF!</v>
      </c>
      <c r="E19" s="33" t="e">
        <f>#REF!</f>
        <v>#REF!</v>
      </c>
      <c r="F19" s="33" t="e">
        <f>#REF!</f>
        <v>#REF!</v>
      </c>
      <c r="G19" s="33" t="e">
        <f>#REF!</f>
        <v>#REF!</v>
      </c>
      <c r="H19" s="33" t="e">
        <f>#REF!</f>
        <v>#REF!</v>
      </c>
      <c r="I19" s="33" t="e">
        <f>#REF!</f>
        <v>#REF!</v>
      </c>
      <c r="J19" s="33" t="e">
        <f>#REF!</f>
        <v>#REF!</v>
      </c>
      <c r="K19" s="33" t="e">
        <f>#REF!</f>
        <v>#REF!</v>
      </c>
      <c r="L19" s="33" t="e">
        <f>#REF!</f>
        <v>#REF!</v>
      </c>
      <c r="M19" s="61" t="e">
        <f>#REF!</f>
        <v>#REF!</v>
      </c>
      <c r="N19" s="78" t="e">
        <f>#REF!</f>
        <v>#REF!</v>
      </c>
    </row>
    <row r="20" spans="1:14" s="3" customFormat="1" ht="15">
      <c r="A20" s="60" t="s">
        <v>58</v>
      </c>
      <c r="B20" s="5" t="e">
        <f>SUM(C20:N20)</f>
        <v>#REF!</v>
      </c>
      <c r="C20" s="33" t="e">
        <f>#REF!</f>
        <v>#REF!</v>
      </c>
      <c r="D20" s="33" t="e">
        <f>#REF!</f>
        <v>#REF!</v>
      </c>
      <c r="E20" s="33" t="e">
        <f>#REF!</f>
        <v>#REF!</v>
      </c>
      <c r="F20" s="33" t="e">
        <f>#REF!</f>
        <v>#REF!</v>
      </c>
      <c r="G20" s="33" t="e">
        <f>#REF!</f>
        <v>#REF!</v>
      </c>
      <c r="H20" s="33" t="e">
        <f>#REF!</f>
        <v>#REF!</v>
      </c>
      <c r="I20" s="33" t="e">
        <f>#REF!</f>
        <v>#REF!</v>
      </c>
      <c r="J20" s="33" t="e">
        <f>#REF!</f>
        <v>#REF!</v>
      </c>
      <c r="K20" s="33" t="e">
        <f>#REF!</f>
        <v>#REF!</v>
      </c>
      <c r="L20" s="33" t="e">
        <f>#REF!</f>
        <v>#REF!</v>
      </c>
      <c r="M20" s="61" t="e">
        <f>#REF!</f>
        <v>#REF!</v>
      </c>
      <c r="N20" s="78" t="e">
        <f>#REF!</f>
        <v>#REF!</v>
      </c>
    </row>
    <row r="21" spans="1:14" s="3" customFormat="1" ht="15">
      <c r="A21" s="49" t="s">
        <v>53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0"/>
      <c r="N21" s="74"/>
    </row>
    <row r="22" spans="1:14" s="3" customFormat="1" ht="28.5">
      <c r="A22" s="54" t="s">
        <v>62</v>
      </c>
      <c r="B22" s="5" t="e">
        <f>SUM(C22:N22)</f>
        <v>#REF!</v>
      </c>
      <c r="C22" s="6" t="e">
        <f>#REF!+#REF!</f>
        <v>#REF!</v>
      </c>
      <c r="D22" s="6" t="e">
        <f>#REF!+#REF!</f>
        <v>#REF!</v>
      </c>
      <c r="E22" s="6" t="e">
        <f>#REF!+#REF!</f>
        <v>#REF!</v>
      </c>
      <c r="F22" s="6" t="e">
        <f>#REF!+#REF!</f>
        <v>#REF!</v>
      </c>
      <c r="G22" s="6" t="e">
        <f>#REF!+#REF!</f>
        <v>#REF!</v>
      </c>
      <c r="H22" s="6" t="e">
        <f>#REF!+#REF!</f>
        <v>#REF!</v>
      </c>
      <c r="I22" s="6" t="e">
        <f>#REF!+#REF!</f>
        <v>#REF!</v>
      </c>
      <c r="J22" s="6" t="e">
        <f>#REF!+#REF!</f>
        <v>#REF!</v>
      </c>
      <c r="K22" s="6" t="e">
        <f>#REF!+#REF!</f>
        <v>#REF!</v>
      </c>
      <c r="L22" s="6" t="e">
        <f>#REF!+#REF!</f>
        <v>#REF!</v>
      </c>
      <c r="M22" s="50" t="e">
        <f>#REF!+#REF!</f>
        <v>#REF!</v>
      </c>
      <c r="N22" s="74" t="e">
        <f>#REF!+#REF!</f>
        <v>#REF!</v>
      </c>
    </row>
    <row r="23" spans="1:14" s="3" customFormat="1" ht="28.5">
      <c r="A23" s="54" t="s">
        <v>63</v>
      </c>
      <c r="B23" s="5" t="e">
        <f>SUM(C23:N23)</f>
        <v>#REF!</v>
      </c>
      <c r="C23" s="6" t="e">
        <f>#REF!+#REF!</f>
        <v>#REF!</v>
      </c>
      <c r="D23" s="6" t="e">
        <f>#REF!+#REF!</f>
        <v>#REF!</v>
      </c>
      <c r="E23" s="6" t="e">
        <f>#REF!+#REF!</f>
        <v>#REF!</v>
      </c>
      <c r="F23" s="6" t="e">
        <f>#REF!+#REF!</f>
        <v>#REF!</v>
      </c>
      <c r="G23" s="6" t="e">
        <f>#REF!+#REF!</f>
        <v>#REF!</v>
      </c>
      <c r="H23" s="6" t="e">
        <f>#REF!+#REF!</f>
        <v>#REF!</v>
      </c>
      <c r="I23" s="6" t="e">
        <f>#REF!+#REF!</f>
        <v>#REF!</v>
      </c>
      <c r="J23" s="6" t="e">
        <f>#REF!+#REF!</f>
        <v>#REF!</v>
      </c>
      <c r="K23" s="6" t="e">
        <f>#REF!+#REF!</f>
        <v>#REF!</v>
      </c>
      <c r="L23" s="6" t="e">
        <f>#REF!+#REF!</f>
        <v>#REF!</v>
      </c>
      <c r="M23" s="50" t="e">
        <f>#REF!+#REF!</f>
        <v>#REF!</v>
      </c>
      <c r="N23" s="74" t="e">
        <f>#REF!+#REF!</f>
        <v>#REF!</v>
      </c>
    </row>
    <row r="24" spans="1:14" s="3" customFormat="1" ht="28.5">
      <c r="A24" s="94" t="s">
        <v>64</v>
      </c>
      <c r="B24" s="95" t="e">
        <f aca="true" t="shared" si="9" ref="B24:M24">B16/B14</f>
        <v>#REF!</v>
      </c>
      <c r="C24" s="95" t="e">
        <f t="shared" si="9"/>
        <v>#REF!</v>
      </c>
      <c r="D24" s="95" t="e">
        <f t="shared" si="9"/>
        <v>#REF!</v>
      </c>
      <c r="E24" s="95" t="e">
        <f t="shared" si="9"/>
        <v>#REF!</v>
      </c>
      <c r="F24" s="95" t="e">
        <f t="shared" si="9"/>
        <v>#REF!</v>
      </c>
      <c r="G24" s="95" t="e">
        <f t="shared" si="9"/>
        <v>#REF!</v>
      </c>
      <c r="H24" s="95" t="e">
        <f t="shared" si="9"/>
        <v>#REF!</v>
      </c>
      <c r="I24" s="95" t="e">
        <f>I16/I14</f>
        <v>#REF!</v>
      </c>
      <c r="J24" s="95" t="e">
        <f t="shared" si="9"/>
        <v>#REF!</v>
      </c>
      <c r="K24" s="95" t="e">
        <f t="shared" si="9"/>
        <v>#REF!</v>
      </c>
      <c r="L24" s="95" t="e">
        <f t="shared" si="9"/>
        <v>#REF!</v>
      </c>
      <c r="M24" s="96" t="e">
        <f t="shared" si="9"/>
        <v>#REF!</v>
      </c>
      <c r="N24" s="97" t="e">
        <f>N16/N14</f>
        <v>#REF!</v>
      </c>
    </row>
    <row r="25" spans="1:14" s="11" customFormat="1" ht="18" customHeight="1">
      <c r="A25" s="128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58"/>
      <c r="M25" s="58"/>
      <c r="N25" s="58"/>
    </row>
    <row r="26" spans="5:14" s="3" customFormat="1" ht="14.25">
      <c r="E26" s="14"/>
      <c r="F26" s="14"/>
      <c r="N26" s="98" t="s">
        <v>4</v>
      </c>
    </row>
    <row r="27" spans="1:14" s="3" customFormat="1" ht="31.5">
      <c r="A27" s="79" t="s">
        <v>55</v>
      </c>
      <c r="B27" s="80" t="e">
        <f>SUM(B30,B31)</f>
        <v>#REF!</v>
      </c>
      <c r="C27" s="81" t="e">
        <f aca="true" t="shared" si="10" ref="C27:N27">C30+C31</f>
        <v>#REF!</v>
      </c>
      <c r="D27" s="44" t="e">
        <f t="shared" si="10"/>
        <v>#REF!</v>
      </c>
      <c r="E27" s="44" t="e">
        <f t="shared" si="10"/>
        <v>#REF!</v>
      </c>
      <c r="F27" s="82" t="e">
        <f t="shared" si="10"/>
        <v>#REF!</v>
      </c>
      <c r="G27" s="82" t="e">
        <f t="shared" si="10"/>
        <v>#REF!</v>
      </c>
      <c r="H27" s="45" t="e">
        <f t="shared" si="10"/>
        <v>#REF!</v>
      </c>
      <c r="I27" s="45" t="e">
        <f t="shared" si="10"/>
        <v>#REF!</v>
      </c>
      <c r="J27" s="45" t="e">
        <f t="shared" si="10"/>
        <v>#REF!</v>
      </c>
      <c r="K27" s="45" t="e">
        <f t="shared" si="10"/>
        <v>#REF!</v>
      </c>
      <c r="L27" s="45" t="e">
        <f>L30+L31</f>
        <v>#REF!</v>
      </c>
      <c r="M27" s="46" t="e">
        <f t="shared" si="10"/>
        <v>#REF!</v>
      </c>
      <c r="N27" s="83" t="e">
        <f t="shared" si="10"/>
        <v>#REF!</v>
      </c>
    </row>
    <row r="28" spans="1:14" s="3" customFormat="1" ht="14.25">
      <c r="A28" s="84" t="s">
        <v>65</v>
      </c>
      <c r="B28" s="85"/>
      <c r="C28" s="86"/>
      <c r="D28" s="86"/>
      <c r="E28" s="86"/>
      <c r="F28" s="86"/>
      <c r="G28" s="86"/>
      <c r="H28" s="86">
        <v>1500</v>
      </c>
      <c r="I28" s="87"/>
      <c r="J28" s="86"/>
      <c r="K28" s="86"/>
      <c r="L28" s="86"/>
      <c r="M28" s="88"/>
      <c r="N28" s="89"/>
    </row>
    <row r="29" spans="1:14" s="3" customFormat="1" ht="15">
      <c r="A29" s="49" t="s">
        <v>53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50"/>
      <c r="N29" s="74"/>
    </row>
    <row r="30" spans="1:14" s="3" customFormat="1" ht="14.25">
      <c r="A30" s="51" t="s">
        <v>66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59" t="e">
        <f>#REF!</f>
        <v>#REF!</v>
      </c>
      <c r="N30" s="77" t="e">
        <f>#REF!</f>
        <v>#REF!</v>
      </c>
    </row>
    <row r="31" spans="1:14" s="3" customFormat="1" ht="15">
      <c r="A31" s="60" t="s">
        <v>67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59" t="e">
        <f>#REF!</f>
        <v>#REF!</v>
      </c>
      <c r="N31" s="77" t="e">
        <f>#REF!</f>
        <v>#REF!</v>
      </c>
    </row>
    <row r="32" spans="1:14" s="3" customFormat="1" ht="15">
      <c r="A32" s="49" t="s">
        <v>53</v>
      </c>
      <c r="B32" s="15"/>
      <c r="C32" s="6"/>
      <c r="D32" s="6"/>
      <c r="E32" s="6"/>
      <c r="F32" s="6"/>
      <c r="G32" s="6"/>
      <c r="H32" s="6"/>
      <c r="I32" s="6"/>
      <c r="J32" s="6"/>
      <c r="K32" s="6"/>
      <c r="L32" s="6"/>
      <c r="M32" s="50"/>
      <c r="N32" s="74"/>
    </row>
    <row r="33" spans="1:14" s="3" customFormat="1" ht="28.5">
      <c r="A33" s="54" t="s">
        <v>68</v>
      </c>
      <c r="B33" s="6" t="e">
        <f>#REF!</f>
        <v>#REF!</v>
      </c>
      <c r="C33" s="6" t="e">
        <f>#REF!</f>
        <v>#REF!</v>
      </c>
      <c r="D33" s="6" t="e">
        <f>#REF!</f>
        <v>#REF!</v>
      </c>
      <c r="E33" s="6" t="e">
        <f>#REF!</f>
        <v>#REF!</v>
      </c>
      <c r="F33" s="6" t="e">
        <f>#REF!</f>
        <v>#REF!</v>
      </c>
      <c r="G33" s="6" t="e">
        <f>#REF!</f>
        <v>#REF!</v>
      </c>
      <c r="H33" s="6" t="e">
        <f>#REF!</f>
        <v>#REF!</v>
      </c>
      <c r="I33" s="6" t="e">
        <f>#REF!</f>
        <v>#REF!</v>
      </c>
      <c r="J33" s="6" t="e">
        <f>#REF!</f>
        <v>#REF!</v>
      </c>
      <c r="K33" s="6" t="e">
        <f>#REF!</f>
        <v>#REF!</v>
      </c>
      <c r="L33" s="6" t="e">
        <f>#REF!</f>
        <v>#REF!</v>
      </c>
      <c r="M33" s="50" t="e">
        <f>#REF!</f>
        <v>#REF!</v>
      </c>
      <c r="N33" s="74" t="e">
        <f>#REF!</f>
        <v>#REF!</v>
      </c>
    </row>
    <row r="34" spans="1:14" s="3" customFormat="1" ht="28.5">
      <c r="A34" s="55" t="s">
        <v>69</v>
      </c>
      <c r="B34" s="62" t="e">
        <f>#REF!</f>
        <v>#REF!</v>
      </c>
      <c r="C34" s="62" t="e">
        <f>#REF!</f>
        <v>#REF!</v>
      </c>
      <c r="D34" s="62" t="e">
        <f>#REF!</f>
        <v>#REF!</v>
      </c>
      <c r="E34" s="62" t="e">
        <f>#REF!</f>
        <v>#REF!</v>
      </c>
      <c r="F34" s="62" t="e">
        <f>#REF!</f>
        <v>#REF!</v>
      </c>
      <c r="G34" s="62" t="e">
        <f>#REF!</f>
        <v>#REF!</v>
      </c>
      <c r="H34" s="62" t="e">
        <f>#REF!</f>
        <v>#REF!</v>
      </c>
      <c r="I34" s="62" t="e">
        <f>#REF!</f>
        <v>#REF!</v>
      </c>
      <c r="J34" s="62" t="e">
        <f>#REF!</f>
        <v>#REF!</v>
      </c>
      <c r="K34" s="62" t="e">
        <f>#REF!</f>
        <v>#REF!</v>
      </c>
      <c r="L34" s="62" t="e">
        <f>#REF!</f>
        <v>#REF!</v>
      </c>
      <c r="M34" s="57" t="e">
        <f>#REF!</f>
        <v>#REF!</v>
      </c>
      <c r="N34" s="76" t="e">
        <f>#REF!</f>
        <v>#REF!</v>
      </c>
    </row>
    <row r="35" spans="1:14" s="3" customFormat="1" ht="12.75" customHeight="1">
      <c r="A35" s="1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38" t="s">
        <v>71</v>
      </c>
      <c r="B36" s="39"/>
      <c r="C36" s="39"/>
      <c r="D36" s="39"/>
      <c r="E36" s="39"/>
      <c r="F36" s="39"/>
      <c r="G36" s="39"/>
      <c r="H36" s="39"/>
      <c r="I36" s="39"/>
      <c r="J36" s="1"/>
      <c r="K36" s="1"/>
      <c r="L36" s="1"/>
      <c r="M36" s="1"/>
      <c r="N36" s="1"/>
    </row>
    <row r="37" spans="1:4" ht="12.75">
      <c r="A37" s="32"/>
      <c r="B37" s="30"/>
      <c r="C37" s="30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 t="s">
        <v>9</v>
      </c>
      <c r="M67" s="19"/>
      <c r="N67" s="19"/>
    </row>
    <row r="68" spans="1:14" ht="25.5" customHeight="1">
      <c r="A68" s="129" t="s">
        <v>10</v>
      </c>
      <c r="B68" s="129"/>
      <c r="C68" s="21" t="s">
        <v>11</v>
      </c>
      <c r="D68" s="22" t="s">
        <v>12</v>
      </c>
      <c r="E68" s="21" t="s">
        <v>13</v>
      </c>
      <c r="F68" s="21" t="s">
        <v>14</v>
      </c>
      <c r="G68" s="21" t="s">
        <v>15</v>
      </c>
      <c r="H68" s="21" t="s">
        <v>16</v>
      </c>
      <c r="I68" s="23" t="s">
        <v>17</v>
      </c>
      <c r="J68" s="23" t="s">
        <v>18</v>
      </c>
      <c r="K68" s="21" t="s">
        <v>19</v>
      </c>
      <c r="L68" s="21" t="s">
        <v>20</v>
      </c>
      <c r="M68" s="24" t="s">
        <v>21</v>
      </c>
      <c r="N68" s="24" t="s">
        <v>22</v>
      </c>
    </row>
    <row r="69" spans="1:14" ht="12.75" customHeight="1">
      <c r="A69" s="127" t="s">
        <v>23</v>
      </c>
      <c r="B69" s="127"/>
      <c r="C69" s="25">
        <f>999.99+799.97+2541.35</f>
        <v>4341.3099999999995</v>
      </c>
      <c r="D69" s="19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27" t="s">
        <v>24</v>
      </c>
      <c r="B70" s="127"/>
      <c r="C70" s="25"/>
      <c r="D70" s="19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27" t="s">
        <v>25</v>
      </c>
      <c r="B71" s="127"/>
      <c r="C71" s="25"/>
      <c r="D71" s="19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27" t="s">
        <v>26</v>
      </c>
      <c r="B72" s="127"/>
      <c r="C72" s="25"/>
      <c r="D72" s="19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27" t="s">
        <v>27</v>
      </c>
      <c r="B73" s="127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27" t="s">
        <v>28</v>
      </c>
      <c r="B74" s="127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27" t="s">
        <v>29</v>
      </c>
      <c r="B75" s="127"/>
      <c r="C75" s="25"/>
      <c r="D75" s="19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27" t="s">
        <v>30</v>
      </c>
      <c r="B76" s="127"/>
      <c r="C76" s="25"/>
      <c r="D76" s="19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27" t="s">
        <v>31</v>
      </c>
      <c r="B77" s="127"/>
      <c r="C77" s="25"/>
      <c r="D77" s="19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27" t="s">
        <v>32</v>
      </c>
      <c r="B78" s="127"/>
      <c r="C78" s="25"/>
      <c r="D78" s="19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27" customFormat="1" ht="12.75" customHeight="1">
      <c r="A79" s="127" t="s">
        <v>33</v>
      </c>
      <c r="B79" s="127"/>
      <c r="C79" s="127"/>
      <c r="D79" s="19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27" t="s">
        <v>34</v>
      </c>
      <c r="B80" s="127"/>
      <c r="C80" s="127"/>
      <c r="D80" s="19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27" t="s">
        <v>35</v>
      </c>
      <c r="B81" s="127"/>
      <c r="C81" s="127"/>
      <c r="D81" s="19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27" t="s">
        <v>36</v>
      </c>
      <c r="B82" s="127"/>
      <c r="C82" s="127"/>
      <c r="D82" s="19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27" t="s">
        <v>37</v>
      </c>
      <c r="B83" s="127"/>
      <c r="C83" s="127"/>
      <c r="D83" s="19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27" t="s">
        <v>38</v>
      </c>
      <c r="B84" s="127"/>
      <c r="C84" s="127"/>
      <c r="D84" s="19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27" t="s">
        <v>39</v>
      </c>
      <c r="B85" s="127"/>
      <c r="C85" s="127"/>
      <c r="D85" s="19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31" t="s">
        <v>40</v>
      </c>
      <c r="B86" s="131"/>
      <c r="C86" s="131"/>
      <c r="D86" s="19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31" t="s">
        <v>41</v>
      </c>
      <c r="B87" s="131"/>
      <c r="C87" s="131"/>
      <c r="D87" s="19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31" t="s">
        <v>42</v>
      </c>
      <c r="B88" s="131"/>
      <c r="C88" s="131"/>
      <c r="D88" s="19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31" t="s">
        <v>43</v>
      </c>
      <c r="B89" s="131"/>
      <c r="C89" s="131"/>
      <c r="D89" s="19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0" customFormat="1" ht="12.75" customHeight="1">
      <c r="A90" s="130"/>
      <c r="B90" s="130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1" t="s">
        <v>44</v>
      </c>
      <c r="B91" s="19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6">
        <v>0</v>
      </c>
      <c r="I91" s="26">
        <v>2649.9</v>
      </c>
      <c r="J91" s="26">
        <v>1399.949</v>
      </c>
      <c r="K91" s="26">
        <v>3052.4</v>
      </c>
      <c r="L91" s="26">
        <v>0</v>
      </c>
      <c r="M91" s="26">
        <v>2675.816</v>
      </c>
      <c r="N91" s="26">
        <v>1713.4</v>
      </c>
    </row>
    <row r="92" spans="1:14" s="30" customFormat="1" ht="12.75" customHeight="1">
      <c r="A92" s="129" t="s">
        <v>45</v>
      </c>
      <c r="B92" s="129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31" t="s">
        <v>46</v>
      </c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</row>
  </sheetData>
  <sheetProtection selectLockedCells="1" selectUnlockedCells="1"/>
  <mergeCells count="27">
    <mergeCell ref="A92:B92"/>
    <mergeCell ref="A93:N93"/>
    <mergeCell ref="A1:N1"/>
    <mergeCell ref="A84:C84"/>
    <mergeCell ref="A85:C85"/>
    <mergeCell ref="A86:C86"/>
    <mergeCell ref="A87:C87"/>
    <mergeCell ref="A88:C88"/>
    <mergeCell ref="A89:C89"/>
    <mergeCell ref="A79:C79"/>
    <mergeCell ref="A80:C80"/>
    <mergeCell ref="A81:C81"/>
    <mergeCell ref="A82:C82"/>
    <mergeCell ref="A83:C83"/>
    <mergeCell ref="A90:B90"/>
    <mergeCell ref="A73:B73"/>
    <mergeCell ref="A74:B74"/>
    <mergeCell ref="A75:B75"/>
    <mergeCell ref="A76:B76"/>
    <mergeCell ref="A77:B77"/>
    <mergeCell ref="A78:B78"/>
    <mergeCell ref="A25:K25"/>
    <mergeCell ref="A68:B68"/>
    <mergeCell ref="A69:B69"/>
    <mergeCell ref="A70:B70"/>
    <mergeCell ref="A71:B71"/>
    <mergeCell ref="A72:B72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 r:id="rId2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tabSelected="1" view="pageBreakPreview" zoomScale="75" zoomScaleNormal="75" zoomScaleSheetLayoutView="75" workbookViewId="0" topLeftCell="A1">
      <selection activeCell="N12" sqref="N12"/>
    </sheetView>
  </sheetViews>
  <sheetFormatPr defaultColWidth="9.140625" defaultRowHeight="12.75"/>
  <cols>
    <col min="1" max="1" width="49.57421875" style="0" customWidth="1"/>
    <col min="2" max="2" width="18.140625" style="0" customWidth="1"/>
    <col min="3" max="3" width="19.57421875" style="0" customWidth="1"/>
    <col min="4" max="4" width="19.7109375" style="0" customWidth="1"/>
    <col min="5" max="5" width="18.421875" style="0" customWidth="1"/>
    <col min="6" max="6" width="19.00390625" style="0" customWidth="1"/>
  </cols>
  <sheetData>
    <row r="1" spans="2:4" ht="45.75" customHeight="1">
      <c r="B1" s="134" t="s">
        <v>82</v>
      </c>
      <c r="C1" s="135"/>
      <c r="D1" s="135"/>
    </row>
    <row r="2" spans="1:6" ht="48" customHeight="1" thickBot="1">
      <c r="A2" s="35"/>
      <c r="F2" s="36" t="s">
        <v>9</v>
      </c>
    </row>
    <row r="3" spans="1:6" s="3" customFormat="1" ht="45.75" customHeight="1" thickBot="1">
      <c r="A3" s="99" t="s">
        <v>1</v>
      </c>
      <c r="B3" s="136" t="s">
        <v>78</v>
      </c>
      <c r="C3" s="137" t="s">
        <v>83</v>
      </c>
      <c r="D3" s="137" t="s">
        <v>79</v>
      </c>
      <c r="E3" s="137" t="s">
        <v>80</v>
      </c>
      <c r="F3" s="138" t="s">
        <v>81</v>
      </c>
    </row>
    <row r="4" spans="1:6" s="3" customFormat="1" ht="38.25" customHeight="1" thickBot="1">
      <c r="A4" s="100" t="s">
        <v>48</v>
      </c>
      <c r="B4" s="142">
        <v>59348.45</v>
      </c>
      <c r="C4" s="143">
        <v>14072.65</v>
      </c>
      <c r="D4" s="143">
        <v>15770.05</v>
      </c>
      <c r="E4" s="143">
        <v>15199.09</v>
      </c>
      <c r="F4" s="144">
        <v>14306.66</v>
      </c>
    </row>
    <row r="5" spans="1:6" s="3" customFormat="1" ht="23.25" customHeight="1">
      <c r="A5" s="102" t="s">
        <v>3</v>
      </c>
      <c r="B5" s="139"/>
      <c r="C5" s="140"/>
      <c r="D5" s="140"/>
      <c r="E5" s="140"/>
      <c r="F5" s="141"/>
    </row>
    <row r="6" spans="1:6" s="3" customFormat="1" ht="23.25" customHeight="1">
      <c r="A6" s="103" t="s">
        <v>49</v>
      </c>
      <c r="B6" s="111">
        <v>44948</v>
      </c>
      <c r="C6" s="112">
        <v>10711.01</v>
      </c>
      <c r="D6" s="112">
        <v>10680.92</v>
      </c>
      <c r="E6" s="112">
        <v>11830.04</v>
      </c>
      <c r="F6" s="113">
        <v>11726.03</v>
      </c>
    </row>
    <row r="7" spans="1:6" s="3" customFormat="1" ht="21" customHeight="1" thickBot="1">
      <c r="A7" s="104" t="s">
        <v>50</v>
      </c>
      <c r="B7" s="117">
        <v>14400.45</v>
      </c>
      <c r="C7" s="118">
        <v>3361.64</v>
      </c>
      <c r="D7" s="118">
        <v>5089.13</v>
      </c>
      <c r="E7" s="118">
        <v>3369.05</v>
      </c>
      <c r="F7" s="119">
        <v>2580.63</v>
      </c>
    </row>
    <row r="8" spans="1:6" s="3" customFormat="1" ht="32.25" thickBot="1">
      <c r="A8" s="100" t="s">
        <v>5</v>
      </c>
      <c r="B8" s="110">
        <v>45641.76</v>
      </c>
      <c r="C8" s="110">
        <v>12220.11</v>
      </c>
      <c r="D8" s="110">
        <v>13165.59</v>
      </c>
      <c r="E8" s="110">
        <v>8540.84</v>
      </c>
      <c r="F8" s="126">
        <v>11715.22</v>
      </c>
    </row>
    <row r="9" spans="1:6" s="3" customFormat="1" ht="15.75">
      <c r="A9" s="102" t="s">
        <v>3</v>
      </c>
      <c r="B9" s="120"/>
      <c r="C9" s="121"/>
      <c r="D9" s="121"/>
      <c r="E9" s="121"/>
      <c r="F9" s="122"/>
    </row>
    <row r="10" spans="1:6" s="3" customFormat="1" ht="20.25" customHeight="1">
      <c r="A10" s="105" t="s">
        <v>6</v>
      </c>
      <c r="B10" s="111">
        <v>37209.97</v>
      </c>
      <c r="C10" s="112">
        <v>10280.679999999998</v>
      </c>
      <c r="D10" s="112">
        <v>9986.78</v>
      </c>
      <c r="E10" s="112">
        <v>6574.98</v>
      </c>
      <c r="F10" s="113">
        <v>10367.53</v>
      </c>
    </row>
    <row r="11" spans="1:6" s="3" customFormat="1" ht="21" customHeight="1" thickBot="1">
      <c r="A11" s="106" t="s">
        <v>7</v>
      </c>
      <c r="B11" s="117">
        <v>8431.79</v>
      </c>
      <c r="C11" s="118">
        <v>1939.4299999999998</v>
      </c>
      <c r="D11" s="118">
        <v>3178.81</v>
      </c>
      <c r="E11" s="118">
        <v>1965.8600000000001</v>
      </c>
      <c r="F11" s="119">
        <v>1347.69</v>
      </c>
    </row>
    <row r="12" spans="1:6" s="3" customFormat="1" ht="16.5" thickBot="1">
      <c r="A12" s="101" t="s">
        <v>8</v>
      </c>
      <c r="B12" s="109">
        <v>13706.69</v>
      </c>
      <c r="C12" s="110">
        <v>1852.54</v>
      </c>
      <c r="D12" s="110">
        <v>2604.46</v>
      </c>
      <c r="E12" s="110">
        <v>6658.25</v>
      </c>
      <c r="F12" s="126">
        <v>2591.44</v>
      </c>
    </row>
    <row r="13" spans="1:6" s="3" customFormat="1" ht="15.75">
      <c r="A13" s="102" t="s">
        <v>3</v>
      </c>
      <c r="B13" s="120"/>
      <c r="C13" s="121"/>
      <c r="D13" s="121"/>
      <c r="E13" s="121"/>
      <c r="F13" s="122"/>
    </row>
    <row r="14" spans="1:6" s="3" customFormat="1" ht="19.5" customHeight="1">
      <c r="A14" s="105" t="s">
        <v>6</v>
      </c>
      <c r="B14" s="111">
        <v>7738.030000000001</v>
      </c>
      <c r="C14" s="112">
        <v>430.33</v>
      </c>
      <c r="D14" s="112">
        <v>694.1400000000001</v>
      </c>
      <c r="E14" s="112">
        <v>5255.06</v>
      </c>
      <c r="F14" s="113">
        <v>1358.5</v>
      </c>
    </row>
    <row r="15" spans="1:6" s="3" customFormat="1" ht="22.5" customHeight="1" thickBot="1">
      <c r="A15" s="107" t="s">
        <v>7</v>
      </c>
      <c r="B15" s="114">
        <v>5968.66</v>
      </c>
      <c r="C15" s="115">
        <v>1422.21</v>
      </c>
      <c r="D15" s="115">
        <v>1910.32</v>
      </c>
      <c r="E15" s="115">
        <v>1403.19</v>
      </c>
      <c r="F15" s="116">
        <v>1232.94</v>
      </c>
    </row>
    <row r="16" spans="1:6" s="37" customFormat="1" ht="33" customHeight="1">
      <c r="A16" s="133" t="s">
        <v>84</v>
      </c>
      <c r="B16" s="133"/>
      <c r="C16" s="133"/>
      <c r="D16" s="133"/>
      <c r="E16" s="133"/>
      <c r="F16" s="133"/>
    </row>
    <row r="17" ht="18.75" customHeight="1">
      <c r="A17" s="108"/>
    </row>
    <row r="19" ht="12.75">
      <c r="A19" s="10"/>
    </row>
    <row r="49" ht="12.75">
      <c r="A49" s="19"/>
    </row>
    <row r="50" ht="25.5" customHeight="1">
      <c r="A50" s="21" t="s">
        <v>10</v>
      </c>
    </row>
    <row r="51" ht="12.75" customHeight="1">
      <c r="A51" s="124" t="s">
        <v>23</v>
      </c>
    </row>
    <row r="52" ht="12.75" customHeight="1">
      <c r="A52" s="124" t="s">
        <v>24</v>
      </c>
    </row>
    <row r="53" ht="12.75" customHeight="1">
      <c r="A53" s="124" t="s">
        <v>25</v>
      </c>
    </row>
    <row r="54" ht="12.75" customHeight="1">
      <c r="A54" s="124" t="s">
        <v>26</v>
      </c>
    </row>
    <row r="55" ht="12.75" customHeight="1">
      <c r="A55" s="124" t="s">
        <v>27</v>
      </c>
    </row>
    <row r="56" ht="12.75" customHeight="1">
      <c r="A56" s="124" t="s">
        <v>28</v>
      </c>
    </row>
    <row r="57" ht="12.75" customHeight="1">
      <c r="A57" s="124" t="s">
        <v>29</v>
      </c>
    </row>
    <row r="58" ht="12.75" customHeight="1">
      <c r="A58" s="124" t="s">
        <v>30</v>
      </c>
    </row>
    <row r="59" ht="12.75" customHeight="1">
      <c r="A59" s="124" t="s">
        <v>31</v>
      </c>
    </row>
    <row r="60" ht="12.75" customHeight="1">
      <c r="A60" s="124" t="s">
        <v>32</v>
      </c>
    </row>
    <row r="61" s="27" customFormat="1" ht="12.75" customHeight="1">
      <c r="A61" s="124" t="s">
        <v>33</v>
      </c>
    </row>
    <row r="62" ht="12.75" customHeight="1">
      <c r="A62" s="124" t="s">
        <v>34</v>
      </c>
    </row>
    <row r="63" ht="12.75" customHeight="1">
      <c r="A63" s="124" t="s">
        <v>35</v>
      </c>
    </row>
    <row r="64" ht="12.75" customHeight="1">
      <c r="A64" s="124" t="s">
        <v>36</v>
      </c>
    </row>
    <row r="65" ht="12.75" customHeight="1">
      <c r="A65" s="124" t="s">
        <v>37</v>
      </c>
    </row>
    <row r="66" ht="12.75" customHeight="1">
      <c r="A66" s="124" t="s">
        <v>38</v>
      </c>
    </row>
    <row r="67" ht="12.75" customHeight="1">
      <c r="A67" s="124" t="s">
        <v>39</v>
      </c>
    </row>
    <row r="68" ht="12.75" customHeight="1">
      <c r="A68" s="123" t="s">
        <v>40</v>
      </c>
    </row>
    <row r="69" ht="12.75" customHeight="1">
      <c r="A69" s="123" t="s">
        <v>41</v>
      </c>
    </row>
    <row r="70" ht="12.75" customHeight="1">
      <c r="A70" s="123" t="s">
        <v>42</v>
      </c>
    </row>
    <row r="71" ht="12.75" customHeight="1">
      <c r="A71" s="123" t="s">
        <v>43</v>
      </c>
    </row>
    <row r="72" s="30" customFormat="1" ht="12.75" customHeight="1">
      <c r="A72" s="125"/>
    </row>
    <row r="73" ht="44.25" customHeight="1">
      <c r="A73" s="21" t="s">
        <v>44</v>
      </c>
    </row>
    <row r="74" s="30" customFormat="1" ht="12.75" customHeight="1">
      <c r="A74" s="21" t="s">
        <v>45</v>
      </c>
    </row>
    <row r="75" ht="30.75" customHeight="1">
      <c r="A75" s="123" t="s">
        <v>46</v>
      </c>
    </row>
  </sheetData>
  <sheetProtection/>
  <mergeCells count="2">
    <mergeCell ref="A16:F16"/>
    <mergeCell ref="B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2020-06-09T12:21:03Z</cp:lastPrinted>
  <dcterms:created xsi:type="dcterms:W3CDTF">2015-04-24T09:04:58Z</dcterms:created>
  <dcterms:modified xsi:type="dcterms:W3CDTF">2020-06-09T13:24:31Z</dcterms:modified>
  <cp:category/>
  <cp:version/>
  <cp:contentType/>
  <cp:contentStatus/>
</cp:coreProperties>
</file>