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19 Trim eng" sheetId="2" r:id="rId2"/>
  </sheets>
  <definedNames>
    <definedName name="_xlnm.Print_Area" localSheetId="1">'sdp 2019 Trim eng'!$A$1:$F$16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<sst xmlns="http://schemas.openxmlformats.org/spreadsheetml/2006/main" count="124" uniqueCount="85">
  <si>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</si>
  <si>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</si>
  <si>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</si>
  <si>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</si>
  <si>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</si>
  <si>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</si>
  <si>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</si>
  <si>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</si>
  <si>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</si>
  <si>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</si>
  <si>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</si>
  <si>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</si>
  <si>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</si>
  <si>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</si>
  <si>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</si>
  <si>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</si>
  <si>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</si>
  <si>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</si>
  <si>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</si>
  <si>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</si>
  <si>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</si>
  <si>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</si>
  <si>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</si>
  <si>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</si>
  <si>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</si>
  <si>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</si>
  <si>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</si>
  <si>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</si>
  <si>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</si>
  <si>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</si>
  <si>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</si>
  <si>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</si>
  <si>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</si>
  <si>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</si>
  <si>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</si>
  <si>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</si>
  <si>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</si>
  <si>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</si>
  <si>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</si>
  <si>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</si>
  <si>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</si>
  <si>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</si>
  <si>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</si>
  <si>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</si>
  <si>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</si>
  <si>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</si>
  <si>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</si>
  <si>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</si>
  <si>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</si>
  <si>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</si>
  <si>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</si>
  <si>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</si>
  <si>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</si>
  <si>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</si>
  <si>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</si>
  <si>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</si>
  <si>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</si>
  <si>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</si>
  <si>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</si>
  <si>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</si>
  <si>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</si>
  <si>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</si>
  <si>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</si>
  <si>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</si>
  <si>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</si>
  <si>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</si>
  <si>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</si>
  <si>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</si>
  <si>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</si>
  <si>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Government public debt service *</t>
  </si>
  <si>
    <t>Indicators</t>
  </si>
  <si>
    <t>Total  2020</t>
  </si>
  <si>
    <t>Q3 (est)</t>
  </si>
  <si>
    <t>Q4 (est)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</si>
  <si>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</si>
  <si>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</si>
  <si>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</si>
  <si>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</si>
  <si>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</si>
  <si>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</si>
  <si>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</si>
  <si>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</si>
  <si>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* the public debt service  projection for August- December 2020 according with NBR data regarding the transactions after de creditor's residency</t>
  </si>
  <si>
    <t>Q1 (preliminary)</t>
  </si>
  <si>
    <t>Q2 (preliminary)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</si>
</sst>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6" fontId="6" fillId="33" borderId="10" xfId="0" applyNumberFormat="1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2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4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2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left" vertical="top" wrapText="1"/>
    </xf>
    <xf numFmtId="4" fontId="7" fillId="0" borderId="20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vertical="top" wrapText="1"/>
    </xf>
    <xf numFmtId="4" fontId="7" fillId="0" borderId="22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 horizontal="left" vertical="top" wrapText="1"/>
    </xf>
    <xf numFmtId="4" fontId="11" fillId="0" borderId="24" xfId="0" applyNumberFormat="1" applyFont="1" applyBorder="1" applyAlignment="1">
      <alignment/>
    </xf>
    <xf numFmtId="0" fontId="11" fillId="0" borderId="19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/>
    </xf>
    <xf numFmtId="0" fontId="11" fillId="0" borderId="25" xfId="0" applyNumberFormat="1" applyFont="1" applyFill="1" applyBorder="1" applyAlignment="1">
      <alignment horizontal="left" vertical="top" wrapText="1"/>
    </xf>
    <xf numFmtId="4" fontId="7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82" fontId="7" fillId="35" borderId="1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top" wrapText="1"/>
    </xf>
    <xf numFmtId="0" fontId="6" fillId="35" borderId="29" xfId="0" applyNumberFormat="1" applyFont="1" applyFill="1" applyBorder="1" applyAlignment="1">
      <alignment horizontal="center" vertical="center" wrapText="1"/>
    </xf>
    <xf numFmtId="0" fontId="6" fillId="35" borderId="30" xfId="0" applyNumberFormat="1" applyFont="1" applyFill="1" applyBorder="1" applyAlignment="1">
      <alignment horizontal="center" vertical="center" wrapText="1"/>
    </xf>
    <xf numFmtId="184" fontId="6" fillId="35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left" vertical="top" wrapText="1"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Fill="1" applyBorder="1" applyAlignment="1">
      <alignment/>
    </xf>
    <xf numFmtId="176" fontId="6" fillId="0" borderId="33" xfId="0" applyNumberFormat="1" applyFont="1" applyBorder="1" applyAlignment="1">
      <alignment/>
    </xf>
    <xf numFmtId="0" fontId="6" fillId="33" borderId="34" xfId="0" applyNumberFormat="1" applyFont="1" applyFill="1" applyBorder="1" applyAlignment="1">
      <alignment horizontal="right" vertical="center" wrapText="1"/>
    </xf>
    <xf numFmtId="0" fontId="8" fillId="0" borderId="35" xfId="0" applyNumberFormat="1" applyFont="1" applyFill="1" applyBorder="1" applyAlignment="1">
      <alignment vertical="top" wrapText="1"/>
    </xf>
    <xf numFmtId="176" fontId="4" fillId="36" borderId="12" xfId="0" applyNumberFormat="1" applyFont="1" applyFill="1" applyBorder="1" applyAlignment="1">
      <alignment/>
    </xf>
    <xf numFmtId="0" fontId="4" fillId="0" borderId="36" xfId="0" applyNumberFormat="1" applyFont="1" applyBorder="1" applyAlignment="1">
      <alignment horizontal="left" vertical="top" wrapText="1"/>
    </xf>
    <xf numFmtId="0" fontId="4" fillId="33" borderId="36" xfId="0" applyNumberFormat="1" applyFont="1" applyFill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8" xfId="0" applyNumberFormat="1" applyFont="1" applyFill="1" applyBorder="1" applyAlignment="1">
      <alignment horizontal="left" vertical="center" wrapText="1"/>
    </xf>
    <xf numFmtId="176" fontId="6" fillId="0" borderId="39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left" vertical="center" wrapText="1"/>
    </xf>
    <xf numFmtId="176" fontId="9" fillId="0" borderId="30" xfId="0" applyNumberFormat="1" applyFont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62" fillId="0" borderId="12" xfId="0" applyNumberFormat="1" applyFont="1" applyFill="1" applyBorder="1" applyAlignment="1">
      <alignment/>
    </xf>
    <xf numFmtId="0" fontId="11" fillId="0" borderId="35" xfId="0" applyNumberFormat="1" applyFont="1" applyFill="1" applyBorder="1" applyAlignment="1">
      <alignment horizontal="left" vertical="top" wrapText="1"/>
    </xf>
    <xf numFmtId="0" fontId="9" fillId="33" borderId="29" xfId="0" applyNumberFormat="1" applyFont="1" applyFill="1" applyBorder="1" applyAlignment="1">
      <alignment horizontal="left" vertical="top" wrapText="1"/>
    </xf>
    <xf numFmtId="176" fontId="9" fillId="33" borderId="40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0" fontId="7" fillId="0" borderId="31" xfId="0" applyNumberFormat="1" applyFont="1" applyFill="1" applyBorder="1" applyAlignment="1">
      <alignment horizontal="left" vertical="center" wrapText="1"/>
    </xf>
    <xf numFmtId="176" fontId="6" fillId="0" borderId="41" xfId="0" applyNumberFormat="1" applyFont="1" applyBorder="1" applyAlignment="1">
      <alignment/>
    </xf>
    <xf numFmtId="176" fontId="63" fillId="0" borderId="33" xfId="0" applyNumberFormat="1" applyFont="1" applyFill="1" applyBorder="1" applyAlignment="1">
      <alignment/>
    </xf>
    <xf numFmtId="176" fontId="6" fillId="36" borderId="33" xfId="0" applyNumberFormat="1" applyFont="1" applyFill="1" applyBorder="1" applyAlignment="1">
      <alignment/>
    </xf>
    <xf numFmtId="176" fontId="9" fillId="0" borderId="39" xfId="0" applyNumberFormat="1" applyFont="1" applyBorder="1" applyAlignment="1">
      <alignment/>
    </xf>
    <xf numFmtId="176" fontId="10" fillId="0" borderId="30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4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4" fontId="6" fillId="35" borderId="30" xfId="0" applyNumberFormat="1" applyFont="1" applyFill="1" applyBorder="1" applyAlignment="1">
      <alignment horizontal="center" vertical="center" wrapText="1"/>
    </xf>
    <xf numFmtId="184" fontId="6" fillId="35" borderId="40" xfId="0" applyNumberFormat="1" applyFont="1" applyFill="1" applyBorder="1" applyAlignment="1">
      <alignment horizontal="center" vertical="center" wrapText="1"/>
    </xf>
    <xf numFmtId="184" fontId="6" fillId="35" borderId="18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Border="1" applyAlignment="1">
      <alignment/>
    </xf>
    <xf numFmtId="176" fontId="6" fillId="0" borderId="44" xfId="0" applyNumberFormat="1" applyFont="1" applyBorder="1" applyAlignment="1">
      <alignment/>
    </xf>
    <xf numFmtId="176" fontId="6" fillId="33" borderId="45" xfId="0" applyNumberFormat="1" applyFont="1" applyFill="1" applyBorder="1" applyAlignment="1">
      <alignment/>
    </xf>
    <xf numFmtId="176" fontId="6" fillId="33" borderId="46" xfId="0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44" xfId="0" applyNumberFormat="1" applyFont="1" applyBorder="1" applyAlignment="1">
      <alignment/>
    </xf>
    <xf numFmtId="176" fontId="4" fillId="33" borderId="15" xfId="0" applyNumberFormat="1" applyFont="1" applyFill="1" applyBorder="1" applyAlignment="1">
      <alignment/>
    </xf>
    <xf numFmtId="176" fontId="4" fillId="33" borderId="44" xfId="0" applyNumberFormat="1" applyFont="1" applyFill="1" applyBorder="1" applyAlignment="1">
      <alignment/>
    </xf>
    <xf numFmtId="176" fontId="4" fillId="0" borderId="47" xfId="0" applyNumberFormat="1" applyFont="1" applyBorder="1" applyAlignment="1">
      <alignment/>
    </xf>
    <xf numFmtId="176" fontId="4" fillId="0" borderId="48" xfId="0" applyNumberFormat="1" applyFont="1" applyBorder="1" applyAlignment="1">
      <alignment/>
    </xf>
    <xf numFmtId="176" fontId="6" fillId="0" borderId="49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176" fontId="9" fillId="0" borderId="49" xfId="0" applyNumberFormat="1" applyFont="1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/>
    </xf>
    <xf numFmtId="176" fontId="62" fillId="0" borderId="15" xfId="0" applyNumberFormat="1" applyFont="1" applyFill="1" applyBorder="1" applyAlignment="1">
      <alignment/>
    </xf>
    <xf numFmtId="176" fontId="62" fillId="0" borderId="44" xfId="0" applyNumberFormat="1" applyFont="1" applyFill="1" applyBorder="1" applyAlignment="1">
      <alignment/>
    </xf>
    <xf numFmtId="176" fontId="9" fillId="33" borderId="49" xfId="0" applyNumberFormat="1" applyFont="1" applyFill="1" applyBorder="1" applyAlignment="1">
      <alignment/>
    </xf>
    <xf numFmtId="176" fontId="9" fillId="33" borderId="50" xfId="0" applyNumberFormat="1" applyFont="1" applyFill="1" applyBorder="1" applyAlignment="1">
      <alignment/>
    </xf>
    <xf numFmtId="176" fontId="6" fillId="0" borderId="51" xfId="0" applyNumberFormat="1" applyFont="1" applyBorder="1" applyAlignment="1">
      <alignment/>
    </xf>
    <xf numFmtId="176" fontId="9" fillId="0" borderId="30" xfId="0" applyNumberFormat="1" applyFont="1" applyBorder="1" applyAlignment="1">
      <alignment/>
    </xf>
    <xf numFmtId="176" fontId="10" fillId="0" borderId="49" xfId="0" applyNumberFormat="1" applyFont="1" applyBorder="1" applyAlignment="1">
      <alignment/>
    </xf>
    <xf numFmtId="176" fontId="10" fillId="0" borderId="50" xfId="0" applyNumberFormat="1" applyFont="1" applyBorder="1" applyAlignment="1">
      <alignment/>
    </xf>
    <xf numFmtId="4" fontId="12" fillId="0" borderId="16" xfId="0" applyNumberFormat="1" applyFont="1" applyFill="1" applyBorder="1" applyAlignment="1">
      <alignment vertical="center"/>
    </xf>
    <xf numFmtId="4" fontId="12" fillId="0" borderId="16" xfId="0" applyNumberFormat="1" applyFont="1" applyBorder="1" applyAlignment="1">
      <alignment vertical="center"/>
    </xf>
    <xf numFmtId="4" fontId="12" fillId="0" borderId="52" xfId="0" applyNumberFormat="1" applyFont="1" applyBorder="1" applyAlignment="1">
      <alignment vertical="center"/>
    </xf>
    <xf numFmtId="0" fontId="8" fillId="0" borderId="53" xfId="0" applyNumberFormat="1" applyFont="1" applyFill="1" applyBorder="1" applyAlignment="1">
      <alignment vertical="top" wrapText="1"/>
    </xf>
    <xf numFmtId="176" fontId="7" fillId="0" borderId="54" xfId="0" applyNumberFormat="1" applyFont="1" applyBorder="1" applyAlignment="1">
      <alignment/>
    </xf>
    <xf numFmtId="176" fontId="11" fillId="0" borderId="54" xfId="0" applyNumberFormat="1" applyFont="1" applyBorder="1" applyAlignment="1">
      <alignment/>
    </xf>
    <xf numFmtId="176" fontId="11" fillId="0" borderId="55" xfId="0" applyNumberFormat="1" applyFont="1" applyBorder="1" applyAlignment="1">
      <alignment/>
    </xf>
    <xf numFmtId="4" fontId="7" fillId="0" borderId="52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56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12575"/>
          <c:w val="0.864"/>
          <c:h val="0.6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8141259"/>
        <c:axId val="29053604"/>
      </c:barChart>
      <c:catAx>
        <c:axId val="1814125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3604"/>
        <c:crossesAt val="0"/>
        <c:auto val="1"/>
        <c:lblOffset val="100"/>
        <c:tickLblSkip val="1"/>
        <c:noMultiLvlLbl val="0"/>
      </c:catAx>
      <c:valAx>
        <c:axId val="29053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1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5447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8.8515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3:14" ht="12.75">
      <c r="C2" s="1"/>
      <c r="D2" s="7"/>
      <c r="J2" s="1"/>
      <c r="K2" s="7"/>
      <c r="N2" s="101" t="s">
        <v>1</v>
      </c>
    </row>
    <row r="3" spans="1:14" s="4" customFormat="1" ht="45.75" customHeight="1">
      <c r="A3" s="65" t="s">
        <v>2</v>
      </c>
      <c r="B3" s="66" t="s">
        <v>3</v>
      </c>
      <c r="C3" s="67">
        <v>42370</v>
      </c>
      <c r="D3" s="67">
        <v>42401</v>
      </c>
      <c r="E3" s="67">
        <v>42430</v>
      </c>
      <c r="F3" s="67">
        <v>42461</v>
      </c>
      <c r="G3" s="67">
        <v>42491</v>
      </c>
      <c r="H3" s="67">
        <v>42522</v>
      </c>
      <c r="I3" s="102" t="s">
        <v>4</v>
      </c>
      <c r="J3" s="102" t="s">
        <v>5</v>
      </c>
      <c r="K3" s="102" t="s">
        <v>6</v>
      </c>
      <c r="L3" s="102" t="s">
        <v>7</v>
      </c>
      <c r="M3" s="103" t="s">
        <v>8</v>
      </c>
      <c r="N3" s="104" t="s">
        <v>9</v>
      </c>
    </row>
    <row r="4" spans="1:14" s="4" customFormat="1" ht="48.75" customHeight="1">
      <c r="A4" s="68" t="s">
        <v>10</v>
      </c>
      <c r="B4" s="69" t="e">
        <f aca="true" t="shared" si="0" ref="B4:N4">SUM(B7,B9)</f>
        <v>#REF!</v>
      </c>
      <c r="C4" s="70" t="e">
        <f t="shared" si="0"/>
        <v>#REF!</v>
      </c>
      <c r="D4" s="70" t="e">
        <f t="shared" si="0"/>
        <v>#REF!</v>
      </c>
      <c r="E4" s="70" t="e">
        <f t="shared" si="0"/>
        <v>#REF!</v>
      </c>
      <c r="F4" s="71" t="e">
        <f t="shared" si="0"/>
        <v>#REF!</v>
      </c>
      <c r="G4" s="71" t="e">
        <f t="shared" si="0"/>
        <v>#REF!</v>
      </c>
      <c r="H4" s="71" t="e">
        <f t="shared" si="0"/>
        <v>#REF!</v>
      </c>
      <c r="I4" s="71" t="e">
        <f t="shared" si="0"/>
        <v>#REF!</v>
      </c>
      <c r="J4" s="71" t="e">
        <f t="shared" si="0"/>
        <v>#REF!</v>
      </c>
      <c r="K4" s="71" t="e">
        <f t="shared" si="0"/>
        <v>#REF!</v>
      </c>
      <c r="L4" s="71" t="e">
        <f t="shared" si="0"/>
        <v>#REF!</v>
      </c>
      <c r="M4" s="105" t="e">
        <f t="shared" si="0"/>
        <v>#REF!</v>
      </c>
      <c r="N4" s="106" t="e">
        <f t="shared" si="0"/>
        <v>#REF!</v>
      </c>
    </row>
    <row r="5" spans="1:14" s="4" customFormat="1" ht="15">
      <c r="A5" s="72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107" t="e">
        <f t="shared" si="1"/>
        <v>#REF!</v>
      </c>
      <c r="N5" s="108" t="e">
        <f t="shared" si="1"/>
        <v>#REF!</v>
      </c>
    </row>
    <row r="6" spans="1:14" s="4" customFormat="1" ht="15">
      <c r="A6" s="73" t="s">
        <v>12</v>
      </c>
      <c r="B6" s="9"/>
      <c r="C6" s="10"/>
      <c r="D6" s="10"/>
      <c r="E6" s="74"/>
      <c r="F6" s="10"/>
      <c r="G6" s="10"/>
      <c r="H6" s="10"/>
      <c r="I6" s="10"/>
      <c r="J6" s="10"/>
      <c r="K6" s="10"/>
      <c r="L6" s="10"/>
      <c r="M6" s="109"/>
      <c r="N6" s="110"/>
    </row>
    <row r="7" spans="1:14" s="4" customFormat="1" ht="14.25">
      <c r="A7" s="75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109" t="e">
        <f t="shared" si="2"/>
        <v>#REF!</v>
      </c>
      <c r="N7" s="110" t="e">
        <f t="shared" si="2"/>
        <v>#REF!</v>
      </c>
    </row>
    <row r="8" spans="1:14" s="4" customFormat="1" ht="14.25">
      <c r="A8" s="76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111" t="e">
        <f t="shared" si="3"/>
        <v>#REF!</v>
      </c>
      <c r="N8" s="112" t="e">
        <f t="shared" si="3"/>
        <v>#REF!</v>
      </c>
    </row>
    <row r="9" spans="1:14" s="4" customFormat="1" ht="14.25">
      <c r="A9" s="75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109" t="e">
        <f t="shared" si="4"/>
        <v>#REF!</v>
      </c>
      <c r="N9" s="110" t="e">
        <f t="shared" si="4"/>
        <v>#REF!</v>
      </c>
    </row>
    <row r="10" spans="1:14" s="4" customFormat="1" ht="14.25">
      <c r="A10" s="76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111" t="e">
        <f t="shared" si="5"/>
        <v>#REF!</v>
      </c>
      <c r="N10" s="112" t="e">
        <f t="shared" si="5"/>
        <v>#REF!</v>
      </c>
    </row>
    <row r="11" spans="1:14" s="4" customFormat="1" ht="15">
      <c r="A11" s="73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9"/>
      <c r="N11" s="110"/>
    </row>
    <row r="12" spans="1:14" s="4" customFormat="1" ht="28.5">
      <c r="A12" s="77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109" t="e">
        <f t="shared" si="6"/>
        <v>#REF!</v>
      </c>
      <c r="N12" s="110" t="e">
        <f t="shared" si="6"/>
        <v>#REF!</v>
      </c>
    </row>
    <row r="13" spans="1:14" s="4" customFormat="1" ht="28.5">
      <c r="A13" s="78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113" t="e">
        <f t="shared" si="7"/>
        <v>#REF!</v>
      </c>
      <c r="N13" s="114" t="e">
        <f t="shared" si="7"/>
        <v>#REF!</v>
      </c>
    </row>
    <row r="14" spans="1:14" s="2" customFormat="1" ht="17.25" customHeight="1">
      <c r="A14" s="79" t="s">
        <v>18</v>
      </c>
      <c r="B14" s="59">
        <v>4.46</v>
      </c>
      <c r="C14" s="59">
        <v>4.46</v>
      </c>
      <c r="D14" s="59">
        <v>4.46</v>
      </c>
      <c r="E14" s="59">
        <v>4.46</v>
      </c>
      <c r="F14" s="59">
        <v>4.46</v>
      </c>
      <c r="G14" s="59">
        <v>4.46</v>
      </c>
      <c r="H14" s="59">
        <v>4.46</v>
      </c>
      <c r="I14" s="59">
        <v>4.48</v>
      </c>
      <c r="J14" s="59">
        <v>4.48</v>
      </c>
      <c r="K14" s="59">
        <v>4.48</v>
      </c>
      <c r="L14" s="59">
        <v>4.48</v>
      </c>
      <c r="M14" s="59">
        <v>4.48</v>
      </c>
      <c r="N14" s="59">
        <v>4.48</v>
      </c>
    </row>
    <row r="15" s="4" customFormat="1" ht="14.25"/>
    <row r="16" spans="1:14" s="4" customFormat="1" ht="31.5">
      <c r="A16" s="80" t="s">
        <v>19</v>
      </c>
      <c r="B16" s="81" t="e">
        <f>SUM(B19,B20)</f>
        <v>#REF!</v>
      </c>
      <c r="C16" s="82" t="e">
        <f aca="true" t="shared" si="8" ref="C16:N16">C19+C20</f>
        <v>#REF!</v>
      </c>
      <c r="D16" s="82" t="e">
        <f t="shared" si="8"/>
        <v>#REF!</v>
      </c>
      <c r="E16" s="82" t="e">
        <f t="shared" si="8"/>
        <v>#REF!</v>
      </c>
      <c r="F16" s="82" t="e">
        <f t="shared" si="8"/>
        <v>#REF!</v>
      </c>
      <c r="G16" s="82" t="e">
        <f t="shared" si="8"/>
        <v>#REF!</v>
      </c>
      <c r="H16" s="82" t="e">
        <f t="shared" si="8"/>
        <v>#REF!</v>
      </c>
      <c r="I16" s="82" t="e">
        <f t="shared" si="8"/>
        <v>#REF!</v>
      </c>
      <c r="J16" s="82" t="e">
        <f t="shared" si="8"/>
        <v>#REF!</v>
      </c>
      <c r="K16" s="82" t="e">
        <f t="shared" si="8"/>
        <v>#REF!</v>
      </c>
      <c r="L16" s="82" t="e">
        <f t="shared" si="8"/>
        <v>#REF!</v>
      </c>
      <c r="M16" s="115" t="e">
        <f t="shared" si="8"/>
        <v>#REF!</v>
      </c>
      <c r="N16" s="116" t="e">
        <f t="shared" si="8"/>
        <v>#REF!</v>
      </c>
    </row>
    <row r="17" spans="1:15" s="5" customFormat="1" ht="33.75" customHeight="1">
      <c r="A17" s="83" t="s">
        <v>20</v>
      </c>
      <c r="B17" s="84" t="e">
        <f>SUM(C17:N17)</f>
        <v>#REF!</v>
      </c>
      <c r="C17" s="85" t="e">
        <f>#REF!</f>
        <v>#REF!</v>
      </c>
      <c r="D17" s="85" t="e">
        <f>#REF!</f>
        <v>#REF!</v>
      </c>
      <c r="E17" s="85" t="e">
        <f>#REF!</f>
        <v>#REF!</v>
      </c>
      <c r="F17" s="85" t="e">
        <f>#REF!</f>
        <v>#REF!</v>
      </c>
      <c r="G17" s="85" t="e">
        <f>#REF!</f>
        <v>#REF!</v>
      </c>
      <c r="H17" s="85" t="e">
        <f>#REF!</f>
        <v>#REF!</v>
      </c>
      <c r="I17" s="85" t="e">
        <f>#REF!</f>
        <v>#REF!</v>
      </c>
      <c r="J17" s="85" t="e">
        <f>#REF!</f>
        <v>#REF!</v>
      </c>
      <c r="K17" s="85" t="e">
        <f>#REF!</f>
        <v>#REF!</v>
      </c>
      <c r="L17" s="85" t="e">
        <f>#REF!</f>
        <v>#REF!</v>
      </c>
      <c r="M17" s="117" t="e">
        <f>#REF!</f>
        <v>#REF!</v>
      </c>
      <c r="N17" s="118" t="e">
        <f>#REF!</f>
        <v>#REF!</v>
      </c>
      <c r="O17" s="19"/>
    </row>
    <row r="18" spans="1:14" s="4" customFormat="1" ht="15">
      <c r="A18" s="73" t="s">
        <v>12</v>
      </c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0"/>
      <c r="N18" s="119"/>
    </row>
    <row r="19" spans="1:14" s="4" customFormat="1" ht="14.25">
      <c r="A19" s="75" t="s">
        <v>13</v>
      </c>
      <c r="B19" s="9" t="e">
        <f>SUM(C19:N19)</f>
        <v>#REF!</v>
      </c>
      <c r="C19" s="86" t="e">
        <f>#REF!</f>
        <v>#REF!</v>
      </c>
      <c r="D19" s="86" t="e">
        <f>#REF!</f>
        <v>#REF!</v>
      </c>
      <c r="E19" s="86" t="e">
        <f>#REF!</f>
        <v>#REF!</v>
      </c>
      <c r="F19" s="86" t="e">
        <f>#REF!</f>
        <v>#REF!</v>
      </c>
      <c r="G19" s="86" t="e">
        <f>#REF!</f>
        <v>#REF!</v>
      </c>
      <c r="H19" s="86" t="e">
        <f>#REF!</f>
        <v>#REF!</v>
      </c>
      <c r="I19" s="86" t="e">
        <f>#REF!</f>
        <v>#REF!</v>
      </c>
      <c r="J19" s="86" t="e">
        <f>#REF!</f>
        <v>#REF!</v>
      </c>
      <c r="K19" s="86" t="e">
        <f>#REF!</f>
        <v>#REF!</v>
      </c>
      <c r="L19" s="86" t="e">
        <f>#REF!</f>
        <v>#REF!</v>
      </c>
      <c r="M19" s="120" t="e">
        <f>#REF!</f>
        <v>#REF!</v>
      </c>
      <c r="N19" s="121" t="e">
        <f>#REF!</f>
        <v>#REF!</v>
      </c>
    </row>
    <row r="20" spans="1:14" s="4" customFormat="1" ht="15">
      <c r="A20" s="87" t="s">
        <v>15</v>
      </c>
      <c r="B20" s="9" t="e">
        <f>SUM(C20:N20)</f>
        <v>#REF!</v>
      </c>
      <c r="C20" s="86" t="e">
        <f>#REF!</f>
        <v>#REF!</v>
      </c>
      <c r="D20" s="86" t="e">
        <f>#REF!</f>
        <v>#REF!</v>
      </c>
      <c r="E20" s="86" t="e">
        <f>#REF!</f>
        <v>#REF!</v>
      </c>
      <c r="F20" s="86" t="e">
        <f>#REF!</f>
        <v>#REF!</v>
      </c>
      <c r="G20" s="86" t="e">
        <f>#REF!</f>
        <v>#REF!</v>
      </c>
      <c r="H20" s="86" t="e">
        <f>#REF!</f>
        <v>#REF!</v>
      </c>
      <c r="I20" s="86" t="e">
        <f>#REF!</f>
        <v>#REF!</v>
      </c>
      <c r="J20" s="86" t="e">
        <f>#REF!</f>
        <v>#REF!</v>
      </c>
      <c r="K20" s="86" t="e">
        <f>#REF!</f>
        <v>#REF!</v>
      </c>
      <c r="L20" s="86" t="e">
        <f>#REF!</f>
        <v>#REF!</v>
      </c>
      <c r="M20" s="120" t="e">
        <f>#REF!</f>
        <v>#REF!</v>
      </c>
      <c r="N20" s="121" t="e">
        <f>#REF!</f>
        <v>#REF!</v>
      </c>
    </row>
    <row r="21" spans="1:14" s="4" customFormat="1" ht="15">
      <c r="A21" s="73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9"/>
      <c r="N21" s="110"/>
    </row>
    <row r="22" spans="1:14" s="4" customFormat="1" ht="28.5">
      <c r="A22" s="77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109" t="e">
        <f>#REF!+#REF!</f>
        <v>#REF!</v>
      </c>
      <c r="N22" s="110" t="e">
        <f>#REF!+#REF!</f>
        <v>#REF!</v>
      </c>
    </row>
    <row r="23" spans="1:14" s="4" customFormat="1" ht="28.5">
      <c r="A23" s="77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109" t="e">
        <f>#REF!+#REF!</f>
        <v>#REF!</v>
      </c>
      <c r="N23" s="110" t="e">
        <f>#REF!+#REF!</f>
        <v>#REF!</v>
      </c>
    </row>
    <row r="24" spans="1:14" s="4" customFormat="1" ht="28.5">
      <c r="A24" s="88" t="s">
        <v>23</v>
      </c>
      <c r="B24" s="89" t="e">
        <f aca="true" t="shared" si="9" ref="B24:N24">B16/B14</f>
        <v>#REF!</v>
      </c>
      <c r="C24" s="89" t="e">
        <f t="shared" si="9"/>
        <v>#REF!</v>
      </c>
      <c r="D24" s="89" t="e">
        <f t="shared" si="9"/>
        <v>#REF!</v>
      </c>
      <c r="E24" s="89" t="e">
        <f t="shared" si="9"/>
        <v>#REF!</v>
      </c>
      <c r="F24" s="89" t="e">
        <f t="shared" si="9"/>
        <v>#REF!</v>
      </c>
      <c r="G24" s="89" t="e">
        <f t="shared" si="9"/>
        <v>#REF!</v>
      </c>
      <c r="H24" s="89" t="e">
        <f t="shared" si="9"/>
        <v>#REF!</v>
      </c>
      <c r="I24" s="89" t="e">
        <f t="shared" si="9"/>
        <v>#REF!</v>
      </c>
      <c r="J24" s="89" t="e">
        <f t="shared" si="9"/>
        <v>#REF!</v>
      </c>
      <c r="K24" s="89" t="e">
        <f t="shared" si="9"/>
        <v>#REF!</v>
      </c>
      <c r="L24" s="89" t="e">
        <f t="shared" si="9"/>
        <v>#REF!</v>
      </c>
      <c r="M24" s="122" t="e">
        <f t="shared" si="9"/>
        <v>#REF!</v>
      </c>
      <c r="N24" s="123" t="e">
        <f t="shared" si="9"/>
        <v>#REF!</v>
      </c>
    </row>
    <row r="25" spans="1:14" s="2" customFormat="1" ht="18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21"/>
      <c r="M25" s="21"/>
      <c r="N25" s="21"/>
    </row>
    <row r="26" spans="5:14" s="4" customFormat="1" ht="14.25">
      <c r="E26" s="90"/>
      <c r="F26" s="90"/>
      <c r="N26" s="101" t="s">
        <v>14</v>
      </c>
    </row>
    <row r="27" spans="1:14" s="4" customFormat="1" ht="31.5">
      <c r="A27" s="91" t="s">
        <v>24</v>
      </c>
      <c r="B27" s="92" t="e">
        <f>SUM(B30,B31)</f>
        <v>#REF!</v>
      </c>
      <c r="C27" s="93" t="e">
        <f aca="true" t="shared" si="10" ref="C27:N27">C30+C31</f>
        <v>#REF!</v>
      </c>
      <c r="D27" s="70" t="e">
        <f t="shared" si="10"/>
        <v>#REF!</v>
      </c>
      <c r="E27" s="70" t="e">
        <f t="shared" si="10"/>
        <v>#REF!</v>
      </c>
      <c r="F27" s="94" t="e">
        <f t="shared" si="10"/>
        <v>#REF!</v>
      </c>
      <c r="G27" s="94" t="e">
        <f t="shared" si="10"/>
        <v>#REF!</v>
      </c>
      <c r="H27" s="71" t="e">
        <f t="shared" si="10"/>
        <v>#REF!</v>
      </c>
      <c r="I27" s="71" t="e">
        <f t="shared" si="10"/>
        <v>#REF!</v>
      </c>
      <c r="J27" s="71" t="e">
        <f t="shared" si="10"/>
        <v>#REF!</v>
      </c>
      <c r="K27" s="71" t="e">
        <f t="shared" si="10"/>
        <v>#REF!</v>
      </c>
      <c r="L27" s="71" t="e">
        <f t="shared" si="10"/>
        <v>#REF!</v>
      </c>
      <c r="M27" s="105" t="e">
        <f t="shared" si="10"/>
        <v>#REF!</v>
      </c>
      <c r="N27" s="124" t="e">
        <f t="shared" si="10"/>
        <v>#REF!</v>
      </c>
    </row>
    <row r="28" spans="1:14" s="4" customFormat="1" ht="14.25">
      <c r="A28" s="83" t="s">
        <v>25</v>
      </c>
      <c r="B28" s="95"/>
      <c r="C28" s="96"/>
      <c r="D28" s="96"/>
      <c r="E28" s="96"/>
      <c r="F28" s="96"/>
      <c r="G28" s="96"/>
      <c r="H28" s="96">
        <v>1500</v>
      </c>
      <c r="I28" s="125"/>
      <c r="J28" s="96"/>
      <c r="K28" s="96"/>
      <c r="L28" s="96"/>
      <c r="M28" s="126"/>
      <c r="N28" s="127"/>
    </row>
    <row r="29" spans="1:14" s="4" customFormat="1" ht="15">
      <c r="A29" s="73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9"/>
      <c r="N29" s="110"/>
    </row>
    <row r="30" spans="1:14" s="4" customFormat="1" ht="14.25">
      <c r="A30" s="75" t="s">
        <v>26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20" t="e">
        <f>#REF!</f>
        <v>#REF!</v>
      </c>
      <c r="N30" s="119" t="e">
        <f>#REF!</f>
        <v>#REF!</v>
      </c>
    </row>
    <row r="31" spans="1:14" s="4" customFormat="1" ht="15">
      <c r="A31" s="87" t="s">
        <v>27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20" t="e">
        <f>#REF!</f>
        <v>#REF!</v>
      </c>
      <c r="N31" s="119" t="e">
        <f>#REF!</f>
        <v>#REF!</v>
      </c>
    </row>
    <row r="32" spans="1:14" s="4" customFormat="1" ht="15">
      <c r="A32" s="73" t="s">
        <v>12</v>
      </c>
      <c r="B32" s="9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9"/>
      <c r="N32" s="110"/>
    </row>
    <row r="33" spans="1:14" s="4" customFormat="1" ht="28.5">
      <c r="A33" s="77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109" t="e">
        <f>#REF!</f>
        <v>#REF!</v>
      </c>
      <c r="N33" s="110" t="e">
        <f>#REF!</f>
        <v>#REF!</v>
      </c>
    </row>
    <row r="34" spans="1:14" s="4" customFormat="1" ht="28.5">
      <c r="A34" s="78" t="s">
        <v>29</v>
      </c>
      <c r="B34" s="98" t="e">
        <f>#REF!</f>
        <v>#REF!</v>
      </c>
      <c r="C34" s="98" t="e">
        <f>#REF!</f>
        <v>#REF!</v>
      </c>
      <c r="D34" s="98" t="e">
        <f>#REF!</f>
        <v>#REF!</v>
      </c>
      <c r="E34" s="98" t="e">
        <f>#REF!</f>
        <v>#REF!</v>
      </c>
      <c r="F34" s="98" t="e">
        <f>#REF!</f>
        <v>#REF!</v>
      </c>
      <c r="G34" s="98" t="e">
        <f>#REF!</f>
        <v>#REF!</v>
      </c>
      <c r="H34" s="98" t="e">
        <f>#REF!</f>
        <v>#REF!</v>
      </c>
      <c r="I34" s="98" t="e">
        <f>#REF!</f>
        <v>#REF!</v>
      </c>
      <c r="J34" s="98" t="e">
        <f>#REF!</f>
        <v>#REF!</v>
      </c>
      <c r="K34" s="98" t="e">
        <f>#REF!</f>
        <v>#REF!</v>
      </c>
      <c r="L34" s="98" t="e">
        <f>#REF!</f>
        <v>#REF!</v>
      </c>
      <c r="M34" s="113" t="e">
        <f>#REF!</f>
        <v>#REF!</v>
      </c>
      <c r="N34" s="114" t="e">
        <f>#REF!</f>
        <v>#REF!</v>
      </c>
    </row>
    <row r="35" spans="1:14" s="4" customFormat="1" ht="12.75" customHeight="1">
      <c r="A35" s="2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99" t="s">
        <v>30</v>
      </c>
      <c r="B36" s="100"/>
      <c r="C36" s="100"/>
      <c r="D36" s="100"/>
      <c r="E36" s="100"/>
      <c r="F36" s="100"/>
      <c r="G36" s="100"/>
      <c r="H36" s="100"/>
      <c r="I36" s="100"/>
      <c r="J36" s="1"/>
      <c r="K36" s="1"/>
      <c r="L36" s="1"/>
      <c r="M36" s="1"/>
      <c r="N36" s="1"/>
    </row>
    <row r="37" spans="1:4" ht="12.75">
      <c r="A37" s="18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3" t="s">
        <v>31</v>
      </c>
      <c r="M67" s="22"/>
      <c r="N67" s="22"/>
    </row>
    <row r="68" spans="1:14" ht="25.5" customHeight="1">
      <c r="A68" s="137" t="s">
        <v>32</v>
      </c>
      <c r="B68" s="137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4" t="s">
        <v>39</v>
      </c>
      <c r="J68" s="34" t="s">
        <v>40</v>
      </c>
      <c r="K68" s="23" t="s">
        <v>41</v>
      </c>
      <c r="L68" s="23" t="s">
        <v>42</v>
      </c>
      <c r="M68" s="35" t="s">
        <v>43</v>
      </c>
      <c r="N68" s="35" t="s">
        <v>44</v>
      </c>
    </row>
    <row r="69" spans="1:14" ht="12.75" customHeight="1">
      <c r="A69" s="139" t="s">
        <v>45</v>
      </c>
      <c r="B69" s="139"/>
      <c r="C69" s="26">
        <f>999.99+799.97+2541.35</f>
        <v>4341.3099999999995</v>
      </c>
      <c r="D69" s="22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39" t="s">
        <v>46</v>
      </c>
      <c r="B70" s="139"/>
      <c r="C70" s="26"/>
      <c r="D70" s="22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39" t="s">
        <v>47</v>
      </c>
      <c r="B71" s="139"/>
      <c r="C71" s="26"/>
      <c r="D71" s="22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39" t="s">
        <v>48</v>
      </c>
      <c r="B72" s="139"/>
      <c r="C72" s="26"/>
      <c r="D72" s="22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39" t="s">
        <v>49</v>
      </c>
      <c r="B73" s="139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39" t="s">
        <v>50</v>
      </c>
      <c r="B74" s="139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39" t="s">
        <v>51</v>
      </c>
      <c r="B75" s="139"/>
      <c r="C75" s="26"/>
      <c r="D75" s="22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39" t="s">
        <v>52</v>
      </c>
      <c r="B76" s="139"/>
      <c r="C76" s="26"/>
      <c r="D76" s="22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39" t="s">
        <v>53</v>
      </c>
      <c r="B77" s="139"/>
      <c r="C77" s="26"/>
      <c r="D77" s="22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39" t="s">
        <v>54</v>
      </c>
      <c r="B78" s="139"/>
      <c r="C78" s="26"/>
      <c r="D78" s="22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6" customFormat="1" ht="12.75" customHeight="1">
      <c r="A79" s="139" t="s">
        <v>55</v>
      </c>
      <c r="B79" s="139"/>
      <c r="C79" s="139"/>
      <c r="D79" s="22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39" t="s">
        <v>56</v>
      </c>
      <c r="B80" s="139"/>
      <c r="C80" s="139"/>
      <c r="D80" s="22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39" t="s">
        <v>57</v>
      </c>
      <c r="B81" s="139"/>
      <c r="C81" s="139"/>
      <c r="D81" s="22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39" t="s">
        <v>58</v>
      </c>
      <c r="B82" s="139"/>
      <c r="C82" s="139"/>
      <c r="D82" s="22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39" t="s">
        <v>59</v>
      </c>
      <c r="B83" s="139"/>
      <c r="C83" s="139"/>
      <c r="D83" s="22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39" t="s">
        <v>60</v>
      </c>
      <c r="B84" s="139"/>
      <c r="C84" s="139"/>
      <c r="D84" s="22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39" t="s">
        <v>61</v>
      </c>
      <c r="B85" s="139"/>
      <c r="C85" s="139"/>
      <c r="D85" s="22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38" t="s">
        <v>62</v>
      </c>
      <c r="B86" s="138"/>
      <c r="C86" s="138"/>
      <c r="D86" s="22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38" t="s">
        <v>63</v>
      </c>
      <c r="B87" s="138"/>
      <c r="C87" s="138"/>
      <c r="D87" s="22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38" t="s">
        <v>64</v>
      </c>
      <c r="B88" s="138"/>
      <c r="C88" s="138"/>
      <c r="D88" s="22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38" t="s">
        <v>65</v>
      </c>
      <c r="B89" s="138"/>
      <c r="C89" s="138"/>
      <c r="D89" s="22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3" customFormat="1" ht="12.75" customHeight="1">
      <c r="A90" s="136"/>
      <c r="B90" s="136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3" t="s">
        <v>66</v>
      </c>
      <c r="B91" s="22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3" customFormat="1" ht="12.75" customHeight="1">
      <c r="A92" s="137" t="s">
        <v>67</v>
      </c>
      <c r="B92" s="137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38" t="s">
        <v>68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75" zoomScaleNormal="75" zoomScaleSheetLayoutView="75" zoomScalePageLayoutView="0" workbookViewId="0" topLeftCell="A1">
      <selection activeCell="E21" sqref="E21"/>
    </sheetView>
  </sheetViews>
  <sheetFormatPr defaultColWidth="8.8515625" defaultRowHeight="12.75"/>
  <cols>
    <col min="1" max="1" width="49.57421875" style="0" customWidth="1"/>
    <col min="2" max="2" width="18.140625" style="0" customWidth="1"/>
    <col min="3" max="3" width="19.57421875" style="0" customWidth="1"/>
    <col min="4" max="4" width="19.7109375" style="0" customWidth="1"/>
    <col min="5" max="5" width="18.421875" style="0" customWidth="1"/>
    <col min="6" max="6" width="19.00390625" style="0" customWidth="1"/>
  </cols>
  <sheetData>
    <row r="1" spans="1:4" ht="45.75" customHeight="1">
      <c r="A1" s="3"/>
      <c r="B1" s="142" t="s">
        <v>69</v>
      </c>
      <c r="C1" s="142"/>
      <c r="D1" s="142"/>
    </row>
    <row r="2" spans="1:6" ht="48" customHeight="1">
      <c r="A2" s="37"/>
      <c r="F2" s="38" t="s">
        <v>31</v>
      </c>
    </row>
    <row r="3" spans="1:6" s="4" customFormat="1" ht="45.75" customHeight="1" thickBot="1">
      <c r="A3" s="39" t="s">
        <v>70</v>
      </c>
      <c r="B3" s="40" t="s">
        <v>71</v>
      </c>
      <c r="C3" s="60" t="s">
        <v>83</v>
      </c>
      <c r="D3" s="60" t="s">
        <v>84</v>
      </c>
      <c r="E3" s="60" t="s">
        <v>72</v>
      </c>
      <c r="F3" s="60" t="s">
        <v>73</v>
      </c>
    </row>
    <row r="4" spans="1:6" s="4" customFormat="1" ht="38.25" customHeight="1" thickBot="1">
      <c r="A4" s="13" t="s">
        <v>74</v>
      </c>
      <c r="B4" s="128">
        <v>62471.35016</v>
      </c>
      <c r="C4" s="129">
        <v>14359.053500000002</v>
      </c>
      <c r="D4" s="129">
        <v>15803.808214285713</v>
      </c>
      <c r="E4" s="129">
        <v>15629.277122857144</v>
      </c>
      <c r="F4" s="130">
        <v>16679.21132285714</v>
      </c>
    </row>
    <row r="5" spans="1:6" s="4" customFormat="1" ht="23.25" customHeight="1">
      <c r="A5" s="131" t="s">
        <v>75</v>
      </c>
      <c r="B5" s="132"/>
      <c r="C5" s="133"/>
      <c r="D5" s="133"/>
      <c r="E5" s="133"/>
      <c r="F5" s="134"/>
    </row>
    <row r="6" spans="1:6" s="4" customFormat="1" ht="23.25" customHeight="1">
      <c r="A6" s="41" t="s">
        <v>76</v>
      </c>
      <c r="B6" s="42">
        <v>47647.1852</v>
      </c>
      <c r="C6" s="43">
        <v>10928.319500000001</v>
      </c>
      <c r="D6" s="43">
        <v>10888.7545</v>
      </c>
      <c r="E6" s="43">
        <v>12037.73006</v>
      </c>
      <c r="F6" s="53">
        <v>13792.381139999998</v>
      </c>
    </row>
    <row r="7" spans="1:6" s="4" customFormat="1" ht="21" customHeight="1" thickBot="1">
      <c r="A7" s="44" t="s">
        <v>77</v>
      </c>
      <c r="B7" s="45">
        <v>14824.164959999998</v>
      </c>
      <c r="C7" s="46">
        <v>3430.734</v>
      </c>
      <c r="D7" s="46">
        <v>4915.053714285715</v>
      </c>
      <c r="E7" s="46">
        <v>3591.547062857143</v>
      </c>
      <c r="F7" s="61">
        <v>2886.830182857143</v>
      </c>
    </row>
    <row r="8" spans="1:6" s="4" customFormat="1" ht="32.25" thickBot="1">
      <c r="A8" s="13" t="s">
        <v>78</v>
      </c>
      <c r="B8" s="47">
        <v>49192.44</v>
      </c>
      <c r="C8" s="47">
        <v>12446.72</v>
      </c>
      <c r="D8" s="47">
        <v>13457.88</v>
      </c>
      <c r="E8" s="47">
        <v>9221.79</v>
      </c>
      <c r="F8" s="135">
        <v>14066.05</v>
      </c>
    </row>
    <row r="9" spans="1:6" s="4" customFormat="1" ht="15.75">
      <c r="A9" s="48" t="s">
        <v>75</v>
      </c>
      <c r="B9" s="49"/>
      <c r="C9" s="50"/>
      <c r="D9" s="50"/>
      <c r="E9" s="50"/>
      <c r="F9" s="51"/>
    </row>
    <row r="10" spans="1:6" s="4" customFormat="1" ht="20.25" customHeight="1">
      <c r="A10" s="52" t="s">
        <v>79</v>
      </c>
      <c r="B10" s="42">
        <v>39999.3652</v>
      </c>
      <c r="C10" s="43">
        <v>10497.559500000001</v>
      </c>
      <c r="D10" s="43">
        <v>10204.734499999999</v>
      </c>
      <c r="E10" s="43">
        <v>6895.33006</v>
      </c>
      <c r="F10" s="53">
        <v>12401.741139999998</v>
      </c>
    </row>
    <row r="11" spans="1:6" s="4" customFormat="1" ht="21" customHeight="1" thickBot="1">
      <c r="A11" s="54" t="s">
        <v>80</v>
      </c>
      <c r="B11" s="45">
        <v>9193.07496</v>
      </c>
      <c r="C11" s="46">
        <v>1949.164</v>
      </c>
      <c r="D11" s="46">
        <v>3253.143714285715</v>
      </c>
      <c r="E11" s="46">
        <v>2326.457062857143</v>
      </c>
      <c r="F11" s="61">
        <v>1664.310182857143</v>
      </c>
    </row>
    <row r="12" spans="1:6" s="4" customFormat="1" ht="16.5" thickBot="1">
      <c r="A12" s="55" t="s">
        <v>81</v>
      </c>
      <c r="B12" s="56">
        <v>13278.91</v>
      </c>
      <c r="C12" s="47">
        <v>1912.33</v>
      </c>
      <c r="D12" s="47">
        <v>2345.93</v>
      </c>
      <c r="E12" s="47">
        <v>6407.49</v>
      </c>
      <c r="F12" s="135">
        <v>2613.16</v>
      </c>
    </row>
    <row r="13" spans="1:6" s="4" customFormat="1" ht="15.75">
      <c r="A13" s="48" t="s">
        <v>75</v>
      </c>
      <c r="B13" s="49"/>
      <c r="C13" s="50"/>
      <c r="D13" s="50"/>
      <c r="E13" s="50"/>
      <c r="F13" s="51"/>
    </row>
    <row r="14" spans="1:6" s="4" customFormat="1" ht="19.5" customHeight="1">
      <c r="A14" s="52" t="s">
        <v>79</v>
      </c>
      <c r="B14" s="42">
        <v>7647.82</v>
      </c>
      <c r="C14" s="43">
        <v>430.76</v>
      </c>
      <c r="D14" s="43">
        <v>684.02</v>
      </c>
      <c r="E14" s="43">
        <v>5142.4</v>
      </c>
      <c r="F14" s="53">
        <v>1390.6399999999999</v>
      </c>
    </row>
    <row r="15" spans="1:6" s="4" customFormat="1" ht="22.5" customHeight="1" thickBot="1">
      <c r="A15" s="57" t="s">
        <v>80</v>
      </c>
      <c r="B15" s="58">
        <v>5631.09</v>
      </c>
      <c r="C15" s="62">
        <v>1481.57</v>
      </c>
      <c r="D15" s="62">
        <v>1661.91</v>
      </c>
      <c r="E15" s="62">
        <v>1265.0900000000001</v>
      </c>
      <c r="F15" s="63">
        <v>1222.52</v>
      </c>
    </row>
    <row r="16" spans="1:6" s="36" customFormat="1" ht="33" customHeight="1">
      <c r="A16" s="143" t="s">
        <v>82</v>
      </c>
      <c r="B16" s="143"/>
      <c r="C16" s="143"/>
      <c r="D16" s="143"/>
      <c r="E16" s="143"/>
      <c r="F16" s="143"/>
    </row>
    <row r="17" ht="18.75" customHeight="1">
      <c r="A17" s="64"/>
    </row>
    <row r="19" ht="12.75">
      <c r="A19" s="59"/>
    </row>
    <row r="49" ht="12.75">
      <c r="A49" s="22"/>
    </row>
    <row r="50" ht="25.5" customHeight="1">
      <c r="A50" s="23" t="s">
        <v>32</v>
      </c>
    </row>
    <row r="51" ht="12.75" customHeight="1">
      <c r="A51" s="25" t="s">
        <v>45</v>
      </c>
    </row>
    <row r="52" ht="12.75" customHeight="1">
      <c r="A52" s="25" t="s">
        <v>46</v>
      </c>
    </row>
    <row r="53" ht="12.75" customHeight="1">
      <c r="A53" s="25" t="s">
        <v>47</v>
      </c>
    </row>
    <row r="54" ht="12.75" customHeight="1">
      <c r="A54" s="25" t="s">
        <v>48</v>
      </c>
    </row>
    <row r="55" ht="12.75" customHeight="1">
      <c r="A55" s="25" t="s">
        <v>49</v>
      </c>
    </row>
    <row r="56" ht="12.75" customHeight="1">
      <c r="A56" s="25" t="s">
        <v>50</v>
      </c>
    </row>
    <row r="57" ht="12.75" customHeight="1">
      <c r="A57" s="25" t="s">
        <v>51</v>
      </c>
    </row>
    <row r="58" ht="12.75" customHeight="1">
      <c r="A58" s="25" t="s">
        <v>52</v>
      </c>
    </row>
    <row r="59" ht="12.75" customHeight="1">
      <c r="A59" s="25" t="s">
        <v>53</v>
      </c>
    </row>
    <row r="60" ht="12.75" customHeight="1">
      <c r="A60" s="25" t="s">
        <v>54</v>
      </c>
    </row>
    <row r="61" s="6" customFormat="1" ht="12.75" customHeight="1">
      <c r="A61" s="25" t="s">
        <v>55</v>
      </c>
    </row>
    <row r="62" ht="12.75" customHeight="1">
      <c r="A62" s="25" t="s">
        <v>56</v>
      </c>
    </row>
    <row r="63" ht="12.75" customHeight="1">
      <c r="A63" s="25" t="s">
        <v>57</v>
      </c>
    </row>
    <row r="64" ht="12.75" customHeight="1">
      <c r="A64" s="25" t="s">
        <v>58</v>
      </c>
    </row>
    <row r="65" ht="12.75" customHeight="1">
      <c r="A65" s="25" t="s">
        <v>59</v>
      </c>
    </row>
    <row r="66" ht="12.75" customHeight="1">
      <c r="A66" s="25" t="s">
        <v>60</v>
      </c>
    </row>
    <row r="67" ht="12.75" customHeight="1">
      <c r="A67" s="25" t="s">
        <v>61</v>
      </c>
    </row>
    <row r="68" ht="12.75" customHeight="1">
      <c r="A68" s="28" t="s">
        <v>62</v>
      </c>
    </row>
    <row r="69" ht="12.75" customHeight="1">
      <c r="A69" s="28" t="s">
        <v>63</v>
      </c>
    </row>
    <row r="70" ht="12.75" customHeight="1">
      <c r="A70" s="28" t="s">
        <v>64</v>
      </c>
    </row>
    <row r="71" ht="12.75" customHeight="1">
      <c r="A71" s="28" t="s">
        <v>65</v>
      </c>
    </row>
    <row r="72" s="3" customFormat="1" ht="12.75" customHeight="1">
      <c r="A72" s="29"/>
    </row>
    <row r="73" ht="44.25" customHeight="1">
      <c r="A73" s="23" t="s">
        <v>66</v>
      </c>
    </row>
    <row r="74" s="3" customFormat="1" ht="12.75" customHeight="1">
      <c r="A74" s="23" t="s">
        <v>67</v>
      </c>
    </row>
    <row r="75" ht="30.75" customHeight="1">
      <c r="A75" s="28" t="s">
        <v>68</v>
      </c>
    </row>
  </sheetData>
  <sheetProtection/>
  <mergeCells count="2">
    <mergeCell ref="B1:D1"/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2020-09-08T13:12:34Z</cp:lastPrinted>
  <dcterms:created xsi:type="dcterms:W3CDTF">2015-04-24T09:04:58Z</dcterms:created>
  <dcterms:modified xsi:type="dcterms:W3CDTF">2020-09-09T08:02:10Z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