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19 Trim eng" sheetId="2" r:id="rId2"/>
  </sheet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<sst xmlns="http://schemas.openxmlformats.org/spreadsheetml/2006/main" count="124" uniqueCount="85">
  <si>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</si>
  <si>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</si>
  <si>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</si>
  <si>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</si>
  <si>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</si>
  <si>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</si>
  <si>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</si>
  <si>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</si>
  <si>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</si>
  <si>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</si>
  <si>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</si>
  <si>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</si>
  <si>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</si>
  <si>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</si>
  <si>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</si>
  <si>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</si>
  <si>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</si>
  <si>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</si>
  <si>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</si>
  <si>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</si>
  <si>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</si>
  <si>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</si>
  <si>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</si>
  <si>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</si>
  <si>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</si>
  <si>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</si>
  <si>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</si>
  <si>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</si>
  <si>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</si>
  <si>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</si>
  <si>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</si>
  <si>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</si>
  <si>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</si>
  <si>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</si>
  <si>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</si>
  <si>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</si>
  <si>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</si>
  <si>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</si>
  <si>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</si>
  <si>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</si>
  <si>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</si>
  <si>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</si>
  <si>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</si>
  <si>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</si>
  <si>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</si>
  <si>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</si>
  <si>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</si>
  <si>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</si>
  <si>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</si>
  <si>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</si>
  <si>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</si>
  <si>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</si>
  <si>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</si>
  <si>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</si>
  <si>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</si>
  <si>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</si>
  <si>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</si>
  <si>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</si>
  <si>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</si>
  <si>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</si>
  <si>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</si>
  <si>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</si>
  <si>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</si>
  <si>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</si>
  <si>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</si>
  <si>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</si>
  <si>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</si>
  <si>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</si>
  <si>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</si>
  <si>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</t>
  </si>
  <si>
    <t>Indicators</t>
  </si>
  <si>
    <t>Total  2020</t>
  </si>
  <si>
    <t>Q1 (preliminari)</t>
  </si>
  <si>
    <t>Q2 (est)</t>
  </si>
  <si>
    <t>Q3 (est)</t>
  </si>
  <si>
    <t>Q4 (est)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</si>
  <si>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</si>
  <si>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</si>
  <si>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</si>
  <si>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</si>
  <si>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</si>
  <si>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</si>
  <si>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</si>
  <si>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</si>
  <si>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* the public debt service  projection for June- December 2020 according with NBR data regarding the transactions after de creditor's residency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</si>
</sst>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6" fontId="7" fillId="33" borderId="10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33" borderId="12" xfId="0" applyNumberFormat="1" applyFont="1" applyFill="1" applyBorder="1" applyAlignment="1">
      <alignment/>
    </xf>
    <xf numFmtId="176" fontId="5" fillId="0" borderId="13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6" fontId="5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4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2" fontId="15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5" borderId="14" xfId="0" applyNumberFormat="1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left" vertical="top" wrapText="1"/>
    </xf>
    <xf numFmtId="4" fontId="8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9" fillId="0" borderId="20" xfId="0" applyNumberFormat="1" applyFont="1" applyFill="1" applyBorder="1" applyAlignment="1">
      <alignment vertical="top" wrapText="1"/>
    </xf>
    <xf numFmtId="4" fontId="8" fillId="0" borderId="21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0" fontId="12" fillId="0" borderId="17" xfId="0" applyNumberFormat="1" applyFont="1" applyFill="1" applyBorder="1" applyAlignment="1">
      <alignment horizontal="left" vertical="top" wrapText="1"/>
    </xf>
    <xf numFmtId="4" fontId="12" fillId="0" borderId="23" xfId="0" applyNumberFormat="1" applyFont="1" applyBorder="1" applyAlignment="1">
      <alignment/>
    </xf>
    <xf numFmtId="0" fontId="12" fillId="0" borderId="24" xfId="0" applyNumberFormat="1" applyFont="1" applyFill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/>
    </xf>
    <xf numFmtId="0" fontId="12" fillId="0" borderId="25" xfId="0" applyNumberFormat="1" applyFont="1" applyFill="1" applyBorder="1" applyAlignment="1">
      <alignment horizontal="left" vertical="top" wrapText="1"/>
    </xf>
    <xf numFmtId="4" fontId="8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82" fontId="8" fillId="35" borderId="16" xfId="0" applyNumberFormat="1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vertical="top" wrapText="1"/>
    </xf>
    <xf numFmtId="0" fontId="7" fillId="35" borderId="29" xfId="0" applyNumberFormat="1" applyFont="1" applyFill="1" applyBorder="1" applyAlignment="1">
      <alignment horizontal="center" vertical="center" wrapText="1"/>
    </xf>
    <xf numFmtId="0" fontId="7" fillId="35" borderId="30" xfId="0" applyNumberFormat="1" applyFont="1" applyFill="1" applyBorder="1" applyAlignment="1">
      <alignment horizontal="center" vertical="center" wrapText="1"/>
    </xf>
    <xf numFmtId="184" fontId="7" fillId="35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left" vertical="top" wrapText="1"/>
    </xf>
    <xf numFmtId="176" fontId="7" fillId="0" borderId="32" xfId="0" applyNumberFormat="1" applyFont="1" applyBorder="1" applyAlignment="1">
      <alignment/>
    </xf>
    <xf numFmtId="176" fontId="7" fillId="0" borderId="33" xfId="0" applyNumberFormat="1" applyFont="1" applyFill="1" applyBorder="1" applyAlignment="1">
      <alignment/>
    </xf>
    <xf numFmtId="176" fontId="7" fillId="0" borderId="33" xfId="0" applyNumberFormat="1" applyFont="1" applyBorder="1" applyAlignment="1">
      <alignment/>
    </xf>
    <xf numFmtId="0" fontId="7" fillId="33" borderId="34" xfId="0" applyNumberFormat="1" applyFont="1" applyFill="1" applyBorder="1" applyAlignment="1">
      <alignment horizontal="right" vertical="center" wrapText="1"/>
    </xf>
    <xf numFmtId="0" fontId="9" fillId="0" borderId="35" xfId="0" applyNumberFormat="1" applyFont="1" applyFill="1" applyBorder="1" applyAlignment="1">
      <alignment vertical="top" wrapText="1"/>
    </xf>
    <xf numFmtId="176" fontId="5" fillId="36" borderId="12" xfId="0" applyNumberFormat="1" applyFont="1" applyFill="1" applyBorder="1" applyAlignment="1">
      <alignment/>
    </xf>
    <xf numFmtId="0" fontId="5" fillId="0" borderId="36" xfId="0" applyNumberFormat="1" applyFont="1" applyBorder="1" applyAlignment="1">
      <alignment horizontal="left" vertical="top" wrapText="1"/>
    </xf>
    <xf numFmtId="0" fontId="5" fillId="33" borderId="36" xfId="0" applyNumberFormat="1" applyFont="1" applyFill="1" applyBorder="1" applyAlignment="1">
      <alignment horizontal="left" vertical="top" wrapText="1"/>
    </xf>
    <xf numFmtId="0" fontId="5" fillId="0" borderId="35" xfId="0" applyNumberFormat="1" applyFont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38" xfId="0" applyNumberFormat="1" applyFont="1" applyFill="1" applyBorder="1" applyAlignment="1">
      <alignment horizontal="left" vertical="center" wrapText="1"/>
    </xf>
    <xf numFmtId="176" fontId="7" fillId="0" borderId="3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left" vertical="center" wrapText="1"/>
    </xf>
    <xf numFmtId="176" fontId="10" fillId="0" borderId="30" xfId="0" applyNumberFormat="1" applyFont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2" fillId="0" borderId="35" xfId="0" applyNumberFormat="1" applyFont="1" applyFill="1" applyBorder="1" applyAlignment="1">
      <alignment horizontal="left" vertical="top" wrapText="1"/>
    </xf>
    <xf numFmtId="0" fontId="10" fillId="33" borderId="29" xfId="0" applyNumberFormat="1" applyFont="1" applyFill="1" applyBorder="1" applyAlignment="1">
      <alignment horizontal="left" vertical="top" wrapText="1"/>
    </xf>
    <xf numFmtId="176" fontId="10" fillId="33" borderId="40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0" fontId="8" fillId="0" borderId="31" xfId="0" applyNumberFormat="1" applyFont="1" applyFill="1" applyBorder="1" applyAlignment="1">
      <alignment horizontal="left" vertical="center" wrapText="1"/>
    </xf>
    <xf numFmtId="176" fontId="7" fillId="0" borderId="41" xfId="0" applyNumberFormat="1" applyFont="1" applyBorder="1" applyAlignment="1">
      <alignment/>
    </xf>
    <xf numFmtId="176" fontId="63" fillId="0" borderId="33" xfId="0" applyNumberFormat="1" applyFont="1" applyFill="1" applyBorder="1" applyAlignment="1">
      <alignment/>
    </xf>
    <xf numFmtId="176" fontId="7" fillId="36" borderId="33" xfId="0" applyNumberFormat="1" applyFont="1" applyFill="1" applyBorder="1" applyAlignment="1">
      <alignment/>
    </xf>
    <xf numFmtId="176" fontId="10" fillId="0" borderId="3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42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4" fontId="7" fillId="35" borderId="30" xfId="0" applyNumberFormat="1" applyFont="1" applyFill="1" applyBorder="1" applyAlignment="1">
      <alignment horizontal="center" vertical="center" wrapText="1"/>
    </xf>
    <xf numFmtId="184" fontId="7" fillId="35" borderId="40" xfId="0" applyNumberFormat="1" applyFont="1" applyFill="1" applyBorder="1" applyAlignment="1">
      <alignment horizontal="center" vertical="center" wrapText="1"/>
    </xf>
    <xf numFmtId="184" fontId="7" fillId="35" borderId="18" xfId="0" applyNumberFormat="1" applyFont="1" applyFill="1" applyBorder="1" applyAlignment="1">
      <alignment horizontal="center" vertical="center" wrapText="1"/>
    </xf>
    <xf numFmtId="176" fontId="7" fillId="0" borderId="43" xfId="0" applyNumberFormat="1" applyFont="1" applyBorder="1" applyAlignment="1">
      <alignment/>
    </xf>
    <xf numFmtId="176" fontId="7" fillId="0" borderId="44" xfId="0" applyNumberFormat="1" applyFont="1" applyBorder="1" applyAlignment="1">
      <alignment/>
    </xf>
    <xf numFmtId="176" fontId="7" fillId="33" borderId="45" xfId="0" applyNumberFormat="1" applyFont="1" applyFill="1" applyBorder="1" applyAlignment="1">
      <alignment/>
    </xf>
    <xf numFmtId="176" fontId="7" fillId="33" borderId="46" xfId="0" applyNumberFormat="1" applyFont="1" applyFill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33" borderId="15" xfId="0" applyNumberFormat="1" applyFont="1" applyFill="1" applyBorder="1" applyAlignment="1">
      <alignment/>
    </xf>
    <xf numFmtId="176" fontId="5" fillId="33" borderId="44" xfId="0" applyNumberFormat="1" applyFont="1" applyFill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center" vertical="center"/>
    </xf>
    <xf numFmtId="176" fontId="10" fillId="0" borderId="50" xfId="0" applyNumberFormat="1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4" xfId="0" applyNumberFormat="1" applyFont="1" applyFill="1" applyBorder="1" applyAlignment="1">
      <alignment/>
    </xf>
    <xf numFmtId="176" fontId="10" fillId="33" borderId="49" xfId="0" applyNumberFormat="1" applyFont="1" applyFill="1" applyBorder="1" applyAlignment="1">
      <alignment/>
    </xf>
    <xf numFmtId="176" fontId="10" fillId="33" borderId="50" xfId="0" applyNumberFormat="1" applyFont="1" applyFill="1" applyBorder="1" applyAlignment="1">
      <alignment/>
    </xf>
    <xf numFmtId="176" fontId="7" fillId="0" borderId="51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3" fillId="0" borderId="16" xfId="0" applyNumberFormat="1" applyFont="1" applyFill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13" fillId="0" borderId="52" xfId="0" applyNumberFormat="1" applyFont="1" applyBorder="1" applyAlignment="1">
      <alignment vertical="center"/>
    </xf>
    <xf numFmtId="0" fontId="9" fillId="0" borderId="53" xfId="0" applyNumberFormat="1" applyFont="1" applyFill="1" applyBorder="1" applyAlignment="1">
      <alignment vertical="top" wrapText="1"/>
    </xf>
    <xf numFmtId="176" fontId="8" fillId="0" borderId="54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0" fontId="12" fillId="0" borderId="25" xfId="0" applyNumberFormat="1" applyFont="1" applyBorder="1" applyAlignment="1">
      <alignment horizontal="left" vertical="top" wrapText="1"/>
    </xf>
    <xf numFmtId="4" fontId="8" fillId="0" borderId="52" xfId="0" applyNumberFormat="1" applyFont="1" applyBorder="1" applyAlignment="1">
      <alignment vertical="center"/>
    </xf>
    <xf numFmtId="0" fontId="9" fillId="0" borderId="56" xfId="0" applyNumberFormat="1" applyFont="1" applyBorder="1" applyAlignment="1">
      <alignment horizontal="left" vertical="top" wrapText="1"/>
    </xf>
    <xf numFmtId="182" fontId="8" fillId="35" borderId="5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2375"/>
          <c:w val="0.864"/>
          <c:h val="0.6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378902"/>
        <c:axId val="13974663"/>
      </c:barChart>
      <c:catAx>
        <c:axId val="313789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663"/>
        <c:crossesAt val="0"/>
        <c:auto val="1"/>
        <c:lblOffset val="100"/>
        <c:tickLblSkip val="1"/>
        <c:noMultiLvlLbl val="0"/>
      </c:catAx>
      <c:valAx>
        <c:axId val="13974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544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3:14" ht="12.75">
      <c r="C2" s="1"/>
      <c r="D2" s="7"/>
      <c r="J2" s="1"/>
      <c r="K2" s="7"/>
      <c r="N2" s="100" t="s">
        <v>1</v>
      </c>
    </row>
    <row r="3" spans="1:14" s="4" customFormat="1" ht="45.75" customHeight="1">
      <c r="A3" s="64" t="s">
        <v>2</v>
      </c>
      <c r="B3" s="65" t="s">
        <v>3</v>
      </c>
      <c r="C3" s="66">
        <v>42370</v>
      </c>
      <c r="D3" s="66">
        <v>42401</v>
      </c>
      <c r="E3" s="66">
        <v>42430</v>
      </c>
      <c r="F3" s="66">
        <v>42461</v>
      </c>
      <c r="G3" s="66">
        <v>42491</v>
      </c>
      <c r="H3" s="66">
        <v>42522</v>
      </c>
      <c r="I3" s="101" t="s">
        <v>4</v>
      </c>
      <c r="J3" s="101" t="s">
        <v>5</v>
      </c>
      <c r="K3" s="101" t="s">
        <v>6</v>
      </c>
      <c r="L3" s="101" t="s">
        <v>7</v>
      </c>
      <c r="M3" s="102" t="s">
        <v>8</v>
      </c>
      <c r="N3" s="103" t="s">
        <v>9</v>
      </c>
    </row>
    <row r="4" spans="1:14" s="4" customFormat="1" ht="48.75" customHeight="1">
      <c r="A4" s="67" t="s">
        <v>10</v>
      </c>
      <c r="B4" s="68" t="e">
        <f aca="true" t="shared" si="0" ref="B4:N4">SUM(B7,B9)</f>
        <v>#REF!</v>
      </c>
      <c r="C4" s="69" t="e">
        <f t="shared" si="0"/>
        <v>#REF!</v>
      </c>
      <c r="D4" s="69" t="e">
        <f t="shared" si="0"/>
        <v>#REF!</v>
      </c>
      <c r="E4" s="69" t="e">
        <f t="shared" si="0"/>
        <v>#REF!</v>
      </c>
      <c r="F4" s="70" t="e">
        <f t="shared" si="0"/>
        <v>#REF!</v>
      </c>
      <c r="G4" s="70" t="e">
        <f t="shared" si="0"/>
        <v>#REF!</v>
      </c>
      <c r="H4" s="70" t="e">
        <f t="shared" si="0"/>
        <v>#REF!</v>
      </c>
      <c r="I4" s="70" t="e">
        <f t="shared" si="0"/>
        <v>#REF!</v>
      </c>
      <c r="J4" s="70" t="e">
        <f t="shared" si="0"/>
        <v>#REF!</v>
      </c>
      <c r="K4" s="70" t="e">
        <f t="shared" si="0"/>
        <v>#REF!</v>
      </c>
      <c r="L4" s="70" t="e">
        <f t="shared" si="0"/>
        <v>#REF!</v>
      </c>
      <c r="M4" s="104" t="e">
        <f t="shared" si="0"/>
        <v>#REF!</v>
      </c>
      <c r="N4" s="105" t="e">
        <f t="shared" si="0"/>
        <v>#REF!</v>
      </c>
    </row>
    <row r="5" spans="1:14" s="4" customFormat="1" ht="15">
      <c r="A5" s="71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106" t="e">
        <f t="shared" si="1"/>
        <v>#REF!</v>
      </c>
      <c r="N5" s="107" t="e">
        <f t="shared" si="1"/>
        <v>#REF!</v>
      </c>
    </row>
    <row r="6" spans="1:14" s="4" customFormat="1" ht="15">
      <c r="A6" s="72" t="s">
        <v>12</v>
      </c>
      <c r="B6" s="9"/>
      <c r="C6" s="10"/>
      <c r="D6" s="10"/>
      <c r="E6" s="73"/>
      <c r="F6" s="10"/>
      <c r="G6" s="10"/>
      <c r="H6" s="10"/>
      <c r="I6" s="10"/>
      <c r="J6" s="10"/>
      <c r="K6" s="10"/>
      <c r="L6" s="10"/>
      <c r="M6" s="108"/>
      <c r="N6" s="109"/>
    </row>
    <row r="7" spans="1:14" s="4" customFormat="1" ht="14.25">
      <c r="A7" s="74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108" t="e">
        <f t="shared" si="2"/>
        <v>#REF!</v>
      </c>
      <c r="N7" s="109" t="e">
        <f t="shared" si="2"/>
        <v>#REF!</v>
      </c>
    </row>
    <row r="8" spans="1:14" s="4" customFormat="1" ht="14.25">
      <c r="A8" s="75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0" t="e">
        <f t="shared" si="3"/>
        <v>#REF!</v>
      </c>
      <c r="N8" s="111" t="e">
        <f t="shared" si="3"/>
        <v>#REF!</v>
      </c>
    </row>
    <row r="9" spans="1:14" s="4" customFormat="1" ht="14.25">
      <c r="A9" s="74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108" t="e">
        <f t="shared" si="4"/>
        <v>#REF!</v>
      </c>
      <c r="N9" s="109" t="e">
        <f t="shared" si="4"/>
        <v>#REF!</v>
      </c>
    </row>
    <row r="10" spans="1:14" s="4" customFormat="1" ht="14.25">
      <c r="A10" s="75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10" t="e">
        <f t="shared" si="5"/>
        <v>#REF!</v>
      </c>
      <c r="N10" s="111" t="e">
        <f t="shared" si="5"/>
        <v>#REF!</v>
      </c>
    </row>
    <row r="11" spans="1:14" s="4" customFormat="1" ht="15">
      <c r="A11" s="72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8"/>
      <c r="N11" s="109"/>
    </row>
    <row r="12" spans="1:14" s="4" customFormat="1" ht="28.5">
      <c r="A12" s="76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108" t="e">
        <f t="shared" si="6"/>
        <v>#REF!</v>
      </c>
      <c r="N12" s="109" t="e">
        <f t="shared" si="6"/>
        <v>#REF!</v>
      </c>
    </row>
    <row r="13" spans="1:14" s="4" customFormat="1" ht="28.5">
      <c r="A13" s="77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112" t="e">
        <f t="shared" si="7"/>
        <v>#REF!</v>
      </c>
      <c r="N13" s="113" t="e">
        <f t="shared" si="7"/>
        <v>#REF!</v>
      </c>
    </row>
    <row r="14" spans="1:14" s="2" customFormat="1" ht="17.25" customHeight="1">
      <c r="A14" s="78" t="s">
        <v>18</v>
      </c>
      <c r="B14" s="58">
        <v>4.46</v>
      </c>
      <c r="C14" s="58">
        <v>4.46</v>
      </c>
      <c r="D14" s="58">
        <v>4.46</v>
      </c>
      <c r="E14" s="58">
        <v>4.46</v>
      </c>
      <c r="F14" s="58">
        <v>4.46</v>
      </c>
      <c r="G14" s="58">
        <v>4.46</v>
      </c>
      <c r="H14" s="58">
        <v>4.46</v>
      </c>
      <c r="I14" s="58">
        <v>4.48</v>
      </c>
      <c r="J14" s="58">
        <v>4.48</v>
      </c>
      <c r="K14" s="58">
        <v>4.48</v>
      </c>
      <c r="L14" s="58">
        <v>4.48</v>
      </c>
      <c r="M14" s="58">
        <v>4.48</v>
      </c>
      <c r="N14" s="58">
        <v>4.48</v>
      </c>
    </row>
    <row r="15" s="4" customFormat="1" ht="14.25"/>
    <row r="16" spans="1:14" s="4" customFormat="1" ht="31.5">
      <c r="A16" s="79" t="s">
        <v>19</v>
      </c>
      <c r="B16" s="80" t="e">
        <f>SUM(B19,B20)</f>
        <v>#REF!</v>
      </c>
      <c r="C16" s="81" t="e">
        <f aca="true" t="shared" si="8" ref="C16:N16">C19+C20</f>
        <v>#REF!</v>
      </c>
      <c r="D16" s="81" t="e">
        <f t="shared" si="8"/>
        <v>#REF!</v>
      </c>
      <c r="E16" s="81" t="e">
        <f t="shared" si="8"/>
        <v>#REF!</v>
      </c>
      <c r="F16" s="81" t="e">
        <f t="shared" si="8"/>
        <v>#REF!</v>
      </c>
      <c r="G16" s="81" t="e">
        <f t="shared" si="8"/>
        <v>#REF!</v>
      </c>
      <c r="H16" s="81" t="e">
        <f t="shared" si="8"/>
        <v>#REF!</v>
      </c>
      <c r="I16" s="81" t="e">
        <f t="shared" si="8"/>
        <v>#REF!</v>
      </c>
      <c r="J16" s="81" t="e">
        <f t="shared" si="8"/>
        <v>#REF!</v>
      </c>
      <c r="K16" s="81" t="e">
        <f t="shared" si="8"/>
        <v>#REF!</v>
      </c>
      <c r="L16" s="81" t="e">
        <f t="shared" si="8"/>
        <v>#REF!</v>
      </c>
      <c r="M16" s="114" t="e">
        <f t="shared" si="8"/>
        <v>#REF!</v>
      </c>
      <c r="N16" s="115" t="e">
        <f t="shared" si="8"/>
        <v>#REF!</v>
      </c>
    </row>
    <row r="17" spans="1:15" s="5" customFormat="1" ht="33.75" customHeight="1">
      <c r="A17" s="82" t="s">
        <v>20</v>
      </c>
      <c r="B17" s="83" t="e">
        <f>SUM(C17:N17)</f>
        <v>#REF!</v>
      </c>
      <c r="C17" s="84" t="e">
        <f>#REF!</f>
        <v>#REF!</v>
      </c>
      <c r="D17" s="84" t="e">
        <f>#REF!</f>
        <v>#REF!</v>
      </c>
      <c r="E17" s="84" t="e">
        <f>#REF!</f>
        <v>#REF!</v>
      </c>
      <c r="F17" s="84" t="e">
        <f>#REF!</f>
        <v>#REF!</v>
      </c>
      <c r="G17" s="84" t="e">
        <f>#REF!</f>
        <v>#REF!</v>
      </c>
      <c r="H17" s="84" t="e">
        <f>#REF!</f>
        <v>#REF!</v>
      </c>
      <c r="I17" s="84" t="e">
        <f>#REF!</f>
        <v>#REF!</v>
      </c>
      <c r="J17" s="84" t="e">
        <f>#REF!</f>
        <v>#REF!</v>
      </c>
      <c r="K17" s="84" t="e">
        <f>#REF!</f>
        <v>#REF!</v>
      </c>
      <c r="L17" s="84" t="e">
        <f>#REF!</f>
        <v>#REF!</v>
      </c>
      <c r="M17" s="116" t="e">
        <f>#REF!</f>
        <v>#REF!</v>
      </c>
      <c r="N17" s="117" t="e">
        <f>#REF!</f>
        <v>#REF!</v>
      </c>
      <c r="O17" s="19"/>
    </row>
    <row r="18" spans="1:14" s="4" customFormat="1" ht="15">
      <c r="A18" s="72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118"/>
    </row>
    <row r="19" spans="1:14" s="4" customFormat="1" ht="14.25">
      <c r="A19" s="74" t="s">
        <v>13</v>
      </c>
      <c r="B19" s="9" t="e">
        <f>SUM(C19:N19)</f>
        <v>#REF!</v>
      </c>
      <c r="C19" s="85" t="e">
        <f>#REF!</f>
        <v>#REF!</v>
      </c>
      <c r="D19" s="85" t="e">
        <f>#REF!</f>
        <v>#REF!</v>
      </c>
      <c r="E19" s="85" t="e">
        <f>#REF!</f>
        <v>#REF!</v>
      </c>
      <c r="F19" s="85" t="e">
        <f>#REF!</f>
        <v>#REF!</v>
      </c>
      <c r="G19" s="85" t="e">
        <f>#REF!</f>
        <v>#REF!</v>
      </c>
      <c r="H19" s="85" t="e">
        <f>#REF!</f>
        <v>#REF!</v>
      </c>
      <c r="I19" s="85" t="e">
        <f>#REF!</f>
        <v>#REF!</v>
      </c>
      <c r="J19" s="85" t="e">
        <f>#REF!</f>
        <v>#REF!</v>
      </c>
      <c r="K19" s="85" t="e">
        <f>#REF!</f>
        <v>#REF!</v>
      </c>
      <c r="L19" s="85" t="e">
        <f>#REF!</f>
        <v>#REF!</v>
      </c>
      <c r="M19" s="119" t="e">
        <f>#REF!</f>
        <v>#REF!</v>
      </c>
      <c r="N19" s="120" t="e">
        <f>#REF!</f>
        <v>#REF!</v>
      </c>
    </row>
    <row r="20" spans="1:14" s="4" customFormat="1" ht="15">
      <c r="A20" s="86" t="s">
        <v>15</v>
      </c>
      <c r="B20" s="9" t="e">
        <f>SUM(C20:N20)</f>
        <v>#REF!</v>
      </c>
      <c r="C20" s="85" t="e">
        <f>#REF!</f>
        <v>#REF!</v>
      </c>
      <c r="D20" s="85" t="e">
        <f>#REF!</f>
        <v>#REF!</v>
      </c>
      <c r="E20" s="85" t="e">
        <f>#REF!</f>
        <v>#REF!</v>
      </c>
      <c r="F20" s="85" t="e">
        <f>#REF!</f>
        <v>#REF!</v>
      </c>
      <c r="G20" s="85" t="e">
        <f>#REF!</f>
        <v>#REF!</v>
      </c>
      <c r="H20" s="85" t="e">
        <f>#REF!</f>
        <v>#REF!</v>
      </c>
      <c r="I20" s="85" t="e">
        <f>#REF!</f>
        <v>#REF!</v>
      </c>
      <c r="J20" s="85" t="e">
        <f>#REF!</f>
        <v>#REF!</v>
      </c>
      <c r="K20" s="85" t="e">
        <f>#REF!</f>
        <v>#REF!</v>
      </c>
      <c r="L20" s="85" t="e">
        <f>#REF!</f>
        <v>#REF!</v>
      </c>
      <c r="M20" s="119" t="e">
        <f>#REF!</f>
        <v>#REF!</v>
      </c>
      <c r="N20" s="120" t="e">
        <f>#REF!</f>
        <v>#REF!</v>
      </c>
    </row>
    <row r="21" spans="1:14" s="4" customFormat="1" ht="15">
      <c r="A21" s="72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8"/>
      <c r="N21" s="109"/>
    </row>
    <row r="22" spans="1:14" s="4" customFormat="1" ht="28.5">
      <c r="A22" s="76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108" t="e">
        <f>#REF!+#REF!</f>
        <v>#REF!</v>
      </c>
      <c r="N22" s="109" t="e">
        <f>#REF!+#REF!</f>
        <v>#REF!</v>
      </c>
    </row>
    <row r="23" spans="1:14" s="4" customFormat="1" ht="28.5">
      <c r="A23" s="76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108" t="e">
        <f>#REF!+#REF!</f>
        <v>#REF!</v>
      </c>
      <c r="N23" s="109" t="e">
        <f>#REF!+#REF!</f>
        <v>#REF!</v>
      </c>
    </row>
    <row r="24" spans="1:14" s="4" customFormat="1" ht="28.5">
      <c r="A24" s="87" t="s">
        <v>23</v>
      </c>
      <c r="B24" s="88" t="e">
        <f aca="true" t="shared" si="9" ref="B24:N24">B16/B14</f>
        <v>#REF!</v>
      </c>
      <c r="C24" s="88" t="e">
        <f t="shared" si="9"/>
        <v>#REF!</v>
      </c>
      <c r="D24" s="88" t="e">
        <f t="shared" si="9"/>
        <v>#REF!</v>
      </c>
      <c r="E24" s="88" t="e">
        <f t="shared" si="9"/>
        <v>#REF!</v>
      </c>
      <c r="F24" s="88" t="e">
        <f t="shared" si="9"/>
        <v>#REF!</v>
      </c>
      <c r="G24" s="88" t="e">
        <f t="shared" si="9"/>
        <v>#REF!</v>
      </c>
      <c r="H24" s="88" t="e">
        <f t="shared" si="9"/>
        <v>#REF!</v>
      </c>
      <c r="I24" s="88" t="e">
        <f t="shared" si="9"/>
        <v>#REF!</v>
      </c>
      <c r="J24" s="88" t="e">
        <f t="shared" si="9"/>
        <v>#REF!</v>
      </c>
      <c r="K24" s="88" t="e">
        <f t="shared" si="9"/>
        <v>#REF!</v>
      </c>
      <c r="L24" s="88" t="e">
        <f t="shared" si="9"/>
        <v>#REF!</v>
      </c>
      <c r="M24" s="121" t="e">
        <f t="shared" si="9"/>
        <v>#REF!</v>
      </c>
      <c r="N24" s="122" t="e">
        <f t="shared" si="9"/>
        <v>#REF!</v>
      </c>
    </row>
    <row r="25" spans="1:14" s="2" customFormat="1" ht="18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21"/>
      <c r="M25" s="21"/>
      <c r="N25" s="21"/>
    </row>
    <row r="26" spans="5:14" s="4" customFormat="1" ht="14.25">
      <c r="E26" s="89"/>
      <c r="F26" s="89"/>
      <c r="N26" s="100" t="s">
        <v>14</v>
      </c>
    </row>
    <row r="27" spans="1:14" s="4" customFormat="1" ht="31.5">
      <c r="A27" s="90" t="s">
        <v>24</v>
      </c>
      <c r="B27" s="91" t="e">
        <f>SUM(B30,B31)</f>
        <v>#REF!</v>
      </c>
      <c r="C27" s="92" t="e">
        <f aca="true" t="shared" si="10" ref="C27:N27">C30+C31</f>
        <v>#REF!</v>
      </c>
      <c r="D27" s="69" t="e">
        <f t="shared" si="10"/>
        <v>#REF!</v>
      </c>
      <c r="E27" s="69" t="e">
        <f t="shared" si="10"/>
        <v>#REF!</v>
      </c>
      <c r="F27" s="93" t="e">
        <f t="shared" si="10"/>
        <v>#REF!</v>
      </c>
      <c r="G27" s="93" t="e">
        <f t="shared" si="10"/>
        <v>#REF!</v>
      </c>
      <c r="H27" s="70" t="e">
        <f t="shared" si="10"/>
        <v>#REF!</v>
      </c>
      <c r="I27" s="70" t="e">
        <f t="shared" si="10"/>
        <v>#REF!</v>
      </c>
      <c r="J27" s="70" t="e">
        <f t="shared" si="10"/>
        <v>#REF!</v>
      </c>
      <c r="K27" s="70" t="e">
        <f t="shared" si="10"/>
        <v>#REF!</v>
      </c>
      <c r="L27" s="70" t="e">
        <f t="shared" si="10"/>
        <v>#REF!</v>
      </c>
      <c r="M27" s="104" t="e">
        <f t="shared" si="10"/>
        <v>#REF!</v>
      </c>
      <c r="N27" s="123" t="e">
        <f t="shared" si="10"/>
        <v>#REF!</v>
      </c>
    </row>
    <row r="28" spans="1:14" s="4" customFormat="1" ht="14.25">
      <c r="A28" s="82" t="s">
        <v>25</v>
      </c>
      <c r="B28" s="94"/>
      <c r="C28" s="95"/>
      <c r="D28" s="95"/>
      <c r="E28" s="95"/>
      <c r="F28" s="95"/>
      <c r="G28" s="95"/>
      <c r="H28" s="95">
        <v>1500</v>
      </c>
      <c r="I28" s="124"/>
      <c r="J28" s="95"/>
      <c r="K28" s="95"/>
      <c r="L28" s="95"/>
      <c r="M28" s="125"/>
      <c r="N28" s="126"/>
    </row>
    <row r="29" spans="1:14" s="4" customFormat="1" ht="15">
      <c r="A29" s="72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8"/>
      <c r="N29" s="109"/>
    </row>
    <row r="30" spans="1:14" s="4" customFormat="1" ht="14.25">
      <c r="A30" s="74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118" t="e">
        <f>#REF!</f>
        <v>#REF!</v>
      </c>
    </row>
    <row r="31" spans="1:14" s="4" customFormat="1" ht="15">
      <c r="A31" s="86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118" t="e">
        <f>#REF!</f>
        <v>#REF!</v>
      </c>
    </row>
    <row r="32" spans="1:14" s="4" customFormat="1" ht="15">
      <c r="A32" s="72" t="s">
        <v>12</v>
      </c>
      <c r="B32" s="9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8"/>
      <c r="N32" s="109"/>
    </row>
    <row r="33" spans="1:14" s="4" customFormat="1" ht="28.5">
      <c r="A33" s="76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108" t="e">
        <f>#REF!</f>
        <v>#REF!</v>
      </c>
      <c r="N33" s="109" t="e">
        <f>#REF!</f>
        <v>#REF!</v>
      </c>
    </row>
    <row r="34" spans="1:14" s="4" customFormat="1" ht="28.5">
      <c r="A34" s="77" t="s">
        <v>29</v>
      </c>
      <c r="B34" s="97" t="e">
        <f>#REF!</f>
        <v>#REF!</v>
      </c>
      <c r="C34" s="97" t="e">
        <f>#REF!</f>
        <v>#REF!</v>
      </c>
      <c r="D34" s="97" t="e">
        <f>#REF!</f>
        <v>#REF!</v>
      </c>
      <c r="E34" s="97" t="e">
        <f>#REF!</f>
        <v>#REF!</v>
      </c>
      <c r="F34" s="97" t="e">
        <f>#REF!</f>
        <v>#REF!</v>
      </c>
      <c r="G34" s="97" t="e">
        <f>#REF!</f>
        <v>#REF!</v>
      </c>
      <c r="H34" s="97" t="e">
        <f>#REF!</f>
        <v>#REF!</v>
      </c>
      <c r="I34" s="97" t="e">
        <f>#REF!</f>
        <v>#REF!</v>
      </c>
      <c r="J34" s="97" t="e">
        <f>#REF!</f>
        <v>#REF!</v>
      </c>
      <c r="K34" s="97" t="e">
        <f>#REF!</f>
        <v>#REF!</v>
      </c>
      <c r="L34" s="97" t="e">
        <f>#REF!</f>
        <v>#REF!</v>
      </c>
      <c r="M34" s="112" t="e">
        <f>#REF!</f>
        <v>#REF!</v>
      </c>
      <c r="N34" s="113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98" t="s">
        <v>30</v>
      </c>
      <c r="B36" s="99"/>
      <c r="C36" s="99"/>
      <c r="D36" s="99"/>
      <c r="E36" s="99"/>
      <c r="F36" s="99"/>
      <c r="G36" s="99"/>
      <c r="H36" s="99"/>
      <c r="I36" s="99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3" t="s">
        <v>31</v>
      </c>
      <c r="M67" s="22"/>
      <c r="N67" s="22"/>
    </row>
    <row r="68" spans="1:14" ht="25.5" customHeight="1">
      <c r="A68" s="129" t="s">
        <v>32</v>
      </c>
      <c r="B68" s="129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4" t="s">
        <v>39</v>
      </c>
      <c r="J68" s="34" t="s">
        <v>40</v>
      </c>
      <c r="K68" s="23" t="s">
        <v>41</v>
      </c>
      <c r="L68" s="23" t="s">
        <v>42</v>
      </c>
      <c r="M68" s="35" t="s">
        <v>43</v>
      </c>
      <c r="N68" s="35" t="s">
        <v>44</v>
      </c>
    </row>
    <row r="69" spans="1:14" ht="12.75" customHeight="1">
      <c r="A69" s="130" t="s">
        <v>45</v>
      </c>
      <c r="B69" s="130"/>
      <c r="C69" s="26">
        <f>999.99+799.97+2541.35</f>
        <v>4341.3099999999995</v>
      </c>
      <c r="D69" s="22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30" t="s">
        <v>46</v>
      </c>
      <c r="B70" s="130"/>
      <c r="C70" s="26"/>
      <c r="D70" s="22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30" t="s">
        <v>47</v>
      </c>
      <c r="B71" s="130"/>
      <c r="C71" s="26"/>
      <c r="D71" s="22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30" t="s">
        <v>48</v>
      </c>
      <c r="B72" s="130"/>
      <c r="C72" s="26"/>
      <c r="D72" s="22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30" t="s">
        <v>49</v>
      </c>
      <c r="B73" s="130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30" t="s">
        <v>50</v>
      </c>
      <c r="B74" s="130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30" t="s">
        <v>51</v>
      </c>
      <c r="B75" s="130"/>
      <c r="C75" s="26"/>
      <c r="D75" s="22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30" t="s">
        <v>52</v>
      </c>
      <c r="B76" s="130"/>
      <c r="C76" s="26"/>
      <c r="D76" s="22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30" t="s">
        <v>53</v>
      </c>
      <c r="B77" s="130"/>
      <c r="C77" s="26"/>
      <c r="D77" s="22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30" t="s">
        <v>54</v>
      </c>
      <c r="B78" s="130"/>
      <c r="C78" s="26"/>
      <c r="D78" s="22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30" t="s">
        <v>55</v>
      </c>
      <c r="B79" s="130"/>
      <c r="C79" s="130"/>
      <c r="D79" s="22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30" t="s">
        <v>56</v>
      </c>
      <c r="B80" s="130"/>
      <c r="C80" s="130"/>
      <c r="D80" s="22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30" t="s">
        <v>57</v>
      </c>
      <c r="B81" s="130"/>
      <c r="C81" s="130"/>
      <c r="D81" s="22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30" t="s">
        <v>58</v>
      </c>
      <c r="B82" s="130"/>
      <c r="C82" s="130"/>
      <c r="D82" s="22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30" t="s">
        <v>59</v>
      </c>
      <c r="B83" s="130"/>
      <c r="C83" s="130"/>
      <c r="D83" s="22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30" t="s">
        <v>60</v>
      </c>
      <c r="B84" s="130"/>
      <c r="C84" s="130"/>
      <c r="D84" s="22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30" t="s">
        <v>61</v>
      </c>
      <c r="B85" s="130"/>
      <c r="C85" s="130"/>
      <c r="D85" s="22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32" t="s">
        <v>62</v>
      </c>
      <c r="B86" s="132"/>
      <c r="C86" s="132"/>
      <c r="D86" s="22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32" t="s">
        <v>63</v>
      </c>
      <c r="B87" s="132"/>
      <c r="C87" s="132"/>
      <c r="D87" s="22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32" t="s">
        <v>64</v>
      </c>
      <c r="B88" s="132"/>
      <c r="C88" s="132"/>
      <c r="D88" s="22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32" t="s">
        <v>65</v>
      </c>
      <c r="B89" s="132"/>
      <c r="C89" s="132"/>
      <c r="D89" s="22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3" customFormat="1" ht="12.75" customHeight="1">
      <c r="A90" s="131"/>
      <c r="B90" s="131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3" t="s">
        <v>66</v>
      </c>
      <c r="B91" s="22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3" customFormat="1" ht="12.75" customHeight="1">
      <c r="A92" s="129" t="s">
        <v>67</v>
      </c>
      <c r="B92" s="129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32" t="s">
        <v>68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zoomScalePageLayoutView="0" workbookViewId="0" topLeftCell="A1">
      <selection activeCell="A22" sqref="A22"/>
    </sheetView>
  </sheetViews>
  <sheetFormatPr defaultColWidth="8.8515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133" t="s">
        <v>69</v>
      </c>
      <c r="C1" s="134"/>
      <c r="D1" s="134"/>
    </row>
    <row r="2" spans="1:6" ht="48" customHeight="1">
      <c r="A2" s="37"/>
      <c r="F2" s="38" t="s">
        <v>31</v>
      </c>
    </row>
    <row r="3" spans="1:6" s="4" customFormat="1" ht="45.75" customHeight="1" thickBot="1">
      <c r="A3" s="39" t="s">
        <v>70</v>
      </c>
      <c r="B3" s="40" t="s">
        <v>71</v>
      </c>
      <c r="C3" s="59" t="s">
        <v>72</v>
      </c>
      <c r="D3" s="59" t="s">
        <v>73</v>
      </c>
      <c r="E3" s="59" t="s">
        <v>74</v>
      </c>
      <c r="F3" s="145" t="s">
        <v>75</v>
      </c>
    </row>
    <row r="4" spans="1:6" s="4" customFormat="1" ht="38.25" customHeight="1" thickBot="1">
      <c r="A4" s="13" t="s">
        <v>76</v>
      </c>
      <c r="B4" s="135">
        <v>61902.97</v>
      </c>
      <c r="C4" s="136">
        <v>14248.73</v>
      </c>
      <c r="D4" s="136">
        <v>15693.490000000002</v>
      </c>
      <c r="E4" s="136">
        <v>15573.17</v>
      </c>
      <c r="F4" s="137">
        <v>16387.58</v>
      </c>
    </row>
    <row r="5" spans="1:6" s="4" customFormat="1" ht="23.25" customHeight="1">
      <c r="A5" s="138" t="s">
        <v>77</v>
      </c>
      <c r="B5" s="139"/>
      <c r="C5" s="140"/>
      <c r="D5" s="140"/>
      <c r="E5" s="140"/>
      <c r="F5" s="141"/>
    </row>
    <row r="6" spans="1:6" s="4" customFormat="1" ht="23.25" customHeight="1">
      <c r="A6" s="41" t="s">
        <v>78</v>
      </c>
      <c r="B6" s="42">
        <v>47216.45</v>
      </c>
      <c r="C6" s="43">
        <v>10818</v>
      </c>
      <c r="D6" s="43">
        <v>10778.43</v>
      </c>
      <c r="E6" s="43">
        <v>11932.74</v>
      </c>
      <c r="F6" s="52">
        <v>13687.28</v>
      </c>
    </row>
    <row r="7" spans="1:6" s="4" customFormat="1" ht="21" customHeight="1" thickBot="1">
      <c r="A7" s="142" t="s">
        <v>79</v>
      </c>
      <c r="B7" s="57">
        <v>14686.52</v>
      </c>
      <c r="C7" s="61">
        <v>3430.73</v>
      </c>
      <c r="D7" s="61">
        <v>4915.06</v>
      </c>
      <c r="E7" s="61">
        <v>3640.43</v>
      </c>
      <c r="F7" s="62">
        <v>2700.3</v>
      </c>
    </row>
    <row r="8" spans="1:6" s="4" customFormat="1" ht="32.25" thickBot="1">
      <c r="A8" s="13" t="s">
        <v>80</v>
      </c>
      <c r="B8" s="46">
        <v>48549.47</v>
      </c>
      <c r="C8" s="46">
        <v>12336.4</v>
      </c>
      <c r="D8" s="46">
        <v>13347.56</v>
      </c>
      <c r="E8" s="46">
        <v>9094.49</v>
      </c>
      <c r="F8" s="143">
        <v>13771.02</v>
      </c>
    </row>
    <row r="9" spans="1:6" s="4" customFormat="1" ht="15.75">
      <c r="A9" s="47" t="s">
        <v>77</v>
      </c>
      <c r="B9" s="48"/>
      <c r="C9" s="49"/>
      <c r="D9" s="49"/>
      <c r="E9" s="49"/>
      <c r="F9" s="50"/>
    </row>
    <row r="10" spans="1:6" s="4" customFormat="1" ht="20.25" customHeight="1">
      <c r="A10" s="51" t="s">
        <v>81</v>
      </c>
      <c r="B10" s="42">
        <v>39626.29</v>
      </c>
      <c r="C10" s="43">
        <v>10387.24</v>
      </c>
      <c r="D10" s="43">
        <v>10094.41</v>
      </c>
      <c r="E10" s="43">
        <v>6846.7300000000005</v>
      </c>
      <c r="F10" s="52">
        <v>12297.910000000002</v>
      </c>
    </row>
    <row r="11" spans="1:6" s="4" customFormat="1" ht="21" customHeight="1">
      <c r="A11" s="53" t="s">
        <v>82</v>
      </c>
      <c r="B11" s="44">
        <v>8923.18</v>
      </c>
      <c r="C11" s="45">
        <v>1949.1599999999999</v>
      </c>
      <c r="D11" s="45">
        <v>3253.1499999999996</v>
      </c>
      <c r="E11" s="45">
        <v>2247.76</v>
      </c>
      <c r="F11" s="60">
        <v>1473.11</v>
      </c>
    </row>
    <row r="12" spans="1:6" s="4" customFormat="1" ht="15.75">
      <c r="A12" s="54" t="s">
        <v>83</v>
      </c>
      <c r="B12" s="55">
        <v>13353.5</v>
      </c>
      <c r="C12" s="46">
        <v>1912.33</v>
      </c>
      <c r="D12" s="46">
        <v>2345.93</v>
      </c>
      <c r="E12" s="46">
        <v>6478.68</v>
      </c>
      <c r="F12" s="143">
        <v>2616.56</v>
      </c>
    </row>
    <row r="13" spans="1:6" s="4" customFormat="1" ht="15.75">
      <c r="A13" s="47" t="s">
        <v>77</v>
      </c>
      <c r="B13" s="48"/>
      <c r="C13" s="49"/>
      <c r="D13" s="49"/>
      <c r="E13" s="49"/>
      <c r="F13" s="50"/>
    </row>
    <row r="14" spans="1:6" s="4" customFormat="1" ht="19.5" customHeight="1">
      <c r="A14" s="51" t="s">
        <v>81</v>
      </c>
      <c r="B14" s="42">
        <v>7590.159999999999</v>
      </c>
      <c r="C14" s="43">
        <v>430.76</v>
      </c>
      <c r="D14" s="43">
        <v>684.02</v>
      </c>
      <c r="E14" s="43">
        <v>5086.009999999999</v>
      </c>
      <c r="F14" s="52">
        <v>1389.37</v>
      </c>
    </row>
    <row r="15" spans="1:6" s="4" customFormat="1" ht="22.5" customHeight="1">
      <c r="A15" s="56" t="s">
        <v>82</v>
      </c>
      <c r="B15" s="57">
        <v>5763.34</v>
      </c>
      <c r="C15" s="61">
        <v>1481.57</v>
      </c>
      <c r="D15" s="61">
        <v>1661.91</v>
      </c>
      <c r="E15" s="61">
        <v>1392.67</v>
      </c>
      <c r="F15" s="62">
        <v>1227.19</v>
      </c>
    </row>
    <row r="16" spans="1:6" s="36" customFormat="1" ht="33" customHeight="1">
      <c r="A16" s="144" t="s">
        <v>84</v>
      </c>
      <c r="B16" s="144"/>
      <c r="C16" s="144"/>
      <c r="D16" s="144"/>
      <c r="E16" s="144"/>
      <c r="F16" s="144"/>
    </row>
    <row r="17" ht="18.75" customHeight="1">
      <c r="A17" s="63"/>
    </row>
    <row r="19" ht="12.75">
      <c r="A19" s="58"/>
    </row>
    <row r="49" ht="12.75">
      <c r="A49" s="22"/>
    </row>
    <row r="50" ht="25.5" customHeight="1">
      <c r="A50" s="23" t="s">
        <v>32</v>
      </c>
    </row>
    <row r="51" ht="12.75" customHeight="1">
      <c r="A51" s="25" t="s">
        <v>45</v>
      </c>
    </row>
    <row r="52" ht="12.75" customHeight="1">
      <c r="A52" s="25" t="s">
        <v>46</v>
      </c>
    </row>
    <row r="53" ht="12.75" customHeight="1">
      <c r="A53" s="25" t="s">
        <v>47</v>
      </c>
    </row>
    <row r="54" ht="12.75" customHeight="1">
      <c r="A54" s="25" t="s">
        <v>48</v>
      </c>
    </row>
    <row r="55" ht="12.75" customHeight="1">
      <c r="A55" s="25" t="s">
        <v>49</v>
      </c>
    </row>
    <row r="56" ht="12.75" customHeight="1">
      <c r="A56" s="25" t="s">
        <v>50</v>
      </c>
    </row>
    <row r="57" ht="12.75" customHeight="1">
      <c r="A57" s="25" t="s">
        <v>51</v>
      </c>
    </row>
    <row r="58" ht="12.75" customHeight="1">
      <c r="A58" s="25" t="s">
        <v>52</v>
      </c>
    </row>
    <row r="59" ht="12.75" customHeight="1">
      <c r="A59" s="25" t="s">
        <v>53</v>
      </c>
    </row>
    <row r="60" ht="12.75" customHeight="1">
      <c r="A60" s="25" t="s">
        <v>54</v>
      </c>
    </row>
    <row r="61" s="6" customFormat="1" ht="12.75" customHeight="1">
      <c r="A61" s="25" t="s">
        <v>55</v>
      </c>
    </row>
    <row r="62" ht="12.75" customHeight="1">
      <c r="A62" s="25" t="s">
        <v>56</v>
      </c>
    </row>
    <row r="63" ht="12.75" customHeight="1">
      <c r="A63" s="25" t="s">
        <v>57</v>
      </c>
    </row>
    <row r="64" ht="12.75" customHeight="1">
      <c r="A64" s="25" t="s">
        <v>58</v>
      </c>
    </row>
    <row r="65" ht="12.75" customHeight="1">
      <c r="A65" s="25" t="s">
        <v>59</v>
      </c>
    </row>
    <row r="66" ht="12.75" customHeight="1">
      <c r="A66" s="25" t="s">
        <v>60</v>
      </c>
    </row>
    <row r="67" ht="12.75" customHeight="1">
      <c r="A67" s="25" t="s">
        <v>61</v>
      </c>
    </row>
    <row r="68" ht="12.75" customHeight="1">
      <c r="A68" s="28" t="s">
        <v>62</v>
      </c>
    </row>
    <row r="69" ht="12.75" customHeight="1">
      <c r="A69" s="28" t="s">
        <v>63</v>
      </c>
    </row>
    <row r="70" ht="12.75" customHeight="1">
      <c r="A70" s="28" t="s">
        <v>64</v>
      </c>
    </row>
    <row r="71" ht="12.75" customHeight="1">
      <c r="A71" s="28" t="s">
        <v>65</v>
      </c>
    </row>
    <row r="72" s="3" customFormat="1" ht="12.75" customHeight="1">
      <c r="A72" s="29"/>
    </row>
    <row r="73" ht="44.25" customHeight="1">
      <c r="A73" s="23" t="s">
        <v>66</v>
      </c>
    </row>
    <row r="74" s="3" customFormat="1" ht="12.75" customHeight="1">
      <c r="A74" s="23" t="s">
        <v>67</v>
      </c>
    </row>
    <row r="75" ht="30.75" customHeight="1">
      <c r="A75" s="28" t="s">
        <v>68</v>
      </c>
    </row>
  </sheetData>
  <sheetProtection/>
  <mergeCells count="2">
    <mergeCell ref="B1:D1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2020-08-05T06:18:15Z</cp:lastPrinted>
  <dcterms:created xsi:type="dcterms:W3CDTF">2015-04-24T09:04:58Z</dcterms:created>
  <dcterms:modified xsi:type="dcterms:W3CDTF">2020-08-05T09:48:18Z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