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eng" sheetId="2" r:id="rId2"/>
  </sheets>
  <externalReferences>
    <externalReference r:id="rId5"/>
  </externalReferences>
  <definedNames>
    <definedName name="_xlnm.Print_Area" localSheetId="1">'sdp 2019 Trim eng'!$A$1:$F$16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<sst xmlns="http://schemas.openxmlformats.org/spreadsheetml/2006/main" count="99" uniqueCount="85">
  <si>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</si>
  <si>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</si>
  <si>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</si>
  <si>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</si>
  <si>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</si>
  <si>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</si>
  <si>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</si>
  <si>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</si>
  <si>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</si>
  <si>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</si>
  <si>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</si>
  <si>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</si>
  <si>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</si>
  <si>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</si>
  <si>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</si>
  <si>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</si>
  <si>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</si>
  <si>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</si>
  <si>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</si>
  <si>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</si>
  <si>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</si>
  <si>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</si>
  <si>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</si>
  <si>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</si>
  <si>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</si>
  <si>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</si>
  <si>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</si>
  <si>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</si>
  <si>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</si>
  <si>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</si>
  <si>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</si>
  <si>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</si>
  <si>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</si>
  <si>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</si>
  <si>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</si>
  <si>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</si>
  <si>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</si>
  <si>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</si>
  <si>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</si>
  <si>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</si>
  <si>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</si>
  <si>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</si>
  <si>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</si>
  <si>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</si>
  <si>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</si>
  <si>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</si>
  <si>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</si>
  <si>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</si>
  <si>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</si>
  <si>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</si>
  <si>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</si>
  <si>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</si>
  <si>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</si>
  <si>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</si>
  <si>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</si>
  <si>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</si>
  <si>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</si>
  <si>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</si>
  <si>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</si>
  <si>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</si>
  <si>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</si>
  <si>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</si>
  <si>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</si>
  <si>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</si>
  <si>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</si>
  <si>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</si>
  <si>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</si>
  <si>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</si>
  <si>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</si>
  <si>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</si>
  <si>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</si>
  <si>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</si>
  <si>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</si>
  <si>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</si>
  <si>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</si>
  <si>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</si>
  <si>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</si>
  <si>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</si>
  <si>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</si>
  <si>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>Q1 (preliminary data)</t>
  </si>
  <si>
    <t>Total  2019</t>
  </si>
  <si>
    <t>Q2 (est)</t>
  </si>
  <si>
    <t>Q3 (est)</t>
  </si>
  <si>
    <t>Q4 (est)</t>
  </si>
  <si>
    <t xml:space="preserve">* the public debt service  projection for May - December 2019 according with NBR data regarding the transactions after de creditors residence 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</si>
</sst>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3" xfId="0" applyNumberFormat="1" applyFont="1" applyFill="1" applyBorder="1" applyAlignment="1">
      <alignment vertical="top" wrapText="1"/>
    </xf>
    <xf numFmtId="164" fontId="6" fillId="0" borderId="44" xfId="0" applyNumberFormat="1" applyFont="1" applyBorder="1" applyAlignment="1">
      <alignment/>
    </xf>
    <xf numFmtId="0" fontId="6" fillId="0" borderId="45" xfId="0" applyNumberFormat="1" applyFont="1" applyBorder="1" applyAlignment="1">
      <alignment horizontal="left" vertical="top" wrapText="1"/>
    </xf>
    <xf numFmtId="164" fontId="6" fillId="0" borderId="46" xfId="0" applyNumberFormat="1" applyFont="1" applyBorder="1" applyAlignment="1">
      <alignment/>
    </xf>
    <xf numFmtId="0" fontId="6" fillId="0" borderId="47" xfId="0" applyNumberFormat="1" applyFont="1" applyBorder="1" applyAlignment="1">
      <alignment horizontal="left" vertical="top" wrapText="1"/>
    </xf>
    <xf numFmtId="164" fontId="6" fillId="0" borderId="48" xfId="0" applyNumberFormat="1" applyFont="1" applyBorder="1" applyAlignment="1">
      <alignment/>
    </xf>
    <xf numFmtId="0" fontId="6" fillId="0" borderId="45" xfId="0" applyNumberFormat="1" applyFont="1" applyFill="1" applyBorder="1" applyAlignment="1">
      <alignment horizontal="left" vertical="top" wrapText="1"/>
    </xf>
    <xf numFmtId="0" fontId="6" fillId="0" borderId="47" xfId="0" applyNumberFormat="1" applyFont="1" applyFill="1" applyBorder="1" applyAlignment="1">
      <alignment horizontal="left" vertical="top" wrapText="1"/>
    </xf>
    <xf numFmtId="0" fontId="6" fillId="0" borderId="49" xfId="0" applyNumberFormat="1" applyFont="1" applyFill="1" applyBorder="1" applyAlignment="1">
      <alignment horizontal="left" vertical="top" wrapText="1"/>
    </xf>
    <xf numFmtId="164" fontId="3" fillId="0" borderId="50" xfId="0" applyNumberFormat="1" applyFont="1" applyBorder="1" applyAlignment="1">
      <alignment/>
    </xf>
    <xf numFmtId="164" fontId="6" fillId="0" borderId="50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52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Border="1" applyAlignment="1">
      <alignment vertical="center"/>
    </xf>
    <xf numFmtId="4" fontId="9" fillId="0" borderId="52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52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5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25"/>
          <c:w val="0.965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8720860"/>
        <c:axId val="58725693"/>
      </c:barChart>
      <c:catAx>
        <c:axId val="5872086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5693"/>
        <c:crossesAt val="0"/>
        <c:auto val="1"/>
        <c:lblOffset val="100"/>
        <c:tickLblSkip val="1"/>
        <c:noMultiLvlLbl val="0"/>
      </c:catAx>
      <c:valAx>
        <c:axId val="58725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086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062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37" t="s">
        <v>51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3:14" ht="12.75">
      <c r="C2" s="1"/>
      <c r="D2" s="2"/>
      <c r="J2" s="1"/>
      <c r="K2" s="2"/>
      <c r="N2" s="99" t="s">
        <v>0</v>
      </c>
    </row>
    <row r="3" spans="1:14" s="3" customFormat="1" ht="45.75" customHeight="1">
      <c r="A3" s="72" t="s">
        <v>52</v>
      </c>
      <c r="B3" s="41" t="s">
        <v>47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64" t="s">
        <v>77</v>
      </c>
      <c r="J3" s="64" t="s">
        <v>76</v>
      </c>
      <c r="K3" s="64" t="s">
        <v>72</v>
      </c>
      <c r="L3" s="64" t="s">
        <v>73</v>
      </c>
      <c r="M3" s="70" t="s">
        <v>74</v>
      </c>
      <c r="N3" s="71" t="s">
        <v>75</v>
      </c>
    </row>
    <row r="4" spans="1:14" s="3" customFormat="1" ht="48.75" customHeight="1">
      <c r="A4" s="43" t="s">
        <v>56</v>
      </c>
      <c r="B4" s="44" t="e">
        <f aca="true" t="shared" si="0" ref="B4:N4">SUM(B7,B9)</f>
        <v>#REF!</v>
      </c>
      <c r="C4" s="45" t="e">
        <f t="shared" si="0"/>
        <v>#REF!</v>
      </c>
      <c r="D4" s="45" t="e">
        <f t="shared" si="0"/>
        <v>#REF!</v>
      </c>
      <c r="E4" s="45" t="e">
        <f t="shared" si="0"/>
        <v>#REF!</v>
      </c>
      <c r="F4" s="46" t="e">
        <f t="shared" si="0"/>
        <v>#REF!</v>
      </c>
      <c r="G4" s="46" t="e">
        <f t="shared" si="0"/>
        <v>#REF!</v>
      </c>
      <c r="H4" s="46" t="e">
        <f t="shared" si="0"/>
        <v>#REF!</v>
      </c>
      <c r="I4" s="46" t="e">
        <f>SUM(I7,I9)</f>
        <v>#REF!</v>
      </c>
      <c r="J4" s="46" t="e">
        <f t="shared" si="0"/>
        <v>#REF!</v>
      </c>
      <c r="K4" s="46" t="e">
        <f t="shared" si="0"/>
        <v>#REF!</v>
      </c>
      <c r="L4" s="46" t="e">
        <f t="shared" si="0"/>
        <v>#REF!</v>
      </c>
      <c r="M4" s="47" t="e">
        <f t="shared" si="0"/>
        <v>#REF!</v>
      </c>
      <c r="N4" s="73" t="e">
        <f t="shared" si="0"/>
        <v>#REF!</v>
      </c>
    </row>
    <row r="5" spans="1:14" s="3" customFormat="1" ht="13.5">
      <c r="A5" s="48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9" t="e">
        <f t="shared" si="1"/>
        <v>#REF!</v>
      </c>
      <c r="N5" s="74" t="e">
        <f t="shared" si="1"/>
        <v>#REF!</v>
      </c>
    </row>
    <row r="6" spans="1:14" s="3" customFormat="1" ht="15">
      <c r="A6" s="50" t="s">
        <v>53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1"/>
      <c r="N6" s="75"/>
    </row>
    <row r="7" spans="1:14" s="3" customFormat="1" ht="13.5">
      <c r="A7" s="52" t="s">
        <v>57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1" t="e">
        <f t="shared" si="2"/>
        <v>#REF!</v>
      </c>
      <c r="N7" s="75" t="e">
        <f t="shared" si="2"/>
        <v>#REF!</v>
      </c>
    </row>
    <row r="8" spans="1:14" s="3" customFormat="1" ht="13.5">
      <c r="A8" s="53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4" t="e">
        <f t="shared" si="3"/>
        <v>#REF!</v>
      </c>
      <c r="N8" s="76" t="e">
        <f t="shared" si="3"/>
        <v>#REF!</v>
      </c>
    </row>
    <row r="9" spans="1:14" s="3" customFormat="1" ht="13.5">
      <c r="A9" s="52" t="s">
        <v>58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1" t="e">
        <f t="shared" si="4"/>
        <v>#REF!</v>
      </c>
      <c r="N9" s="75" t="e">
        <f t="shared" si="4"/>
        <v>#REF!</v>
      </c>
    </row>
    <row r="10" spans="1:14" s="3" customFormat="1" ht="13.5">
      <c r="A10" s="53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4" t="e">
        <f t="shared" si="5"/>
        <v>#REF!</v>
      </c>
      <c r="N10" s="76" t="e">
        <f t="shared" si="5"/>
        <v>#REF!</v>
      </c>
    </row>
    <row r="11" spans="1:14" s="3" customFormat="1" ht="15">
      <c r="A11" s="50" t="s">
        <v>53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1"/>
      <c r="N11" s="75"/>
    </row>
    <row r="12" spans="1:14" s="3" customFormat="1" ht="27">
      <c r="A12" s="55" t="s">
        <v>59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1" t="e">
        <f t="shared" si="6"/>
        <v>#REF!</v>
      </c>
      <c r="N12" s="75" t="e">
        <f t="shared" si="6"/>
        <v>#REF!</v>
      </c>
    </row>
    <row r="13" spans="1:14" s="3" customFormat="1" ht="27">
      <c r="A13" s="56" t="s">
        <v>60</v>
      </c>
      <c r="B13" s="57" t="e">
        <f>B23+B34*B14</f>
        <v>#REF!</v>
      </c>
      <c r="C13" s="57" t="e">
        <f>C23+C34*C14</f>
        <v>#REF!</v>
      </c>
      <c r="D13" s="57" t="e">
        <f aca="true" t="shared" si="7" ref="D13:N13">D23+D34*D14</f>
        <v>#REF!</v>
      </c>
      <c r="E13" s="57" t="e">
        <f t="shared" si="7"/>
        <v>#REF!</v>
      </c>
      <c r="F13" s="57" t="e">
        <f t="shared" si="7"/>
        <v>#REF!</v>
      </c>
      <c r="G13" s="57" t="e">
        <f t="shared" si="7"/>
        <v>#REF!</v>
      </c>
      <c r="H13" s="57" t="e">
        <f t="shared" si="7"/>
        <v>#REF!</v>
      </c>
      <c r="I13" s="57" t="e">
        <f t="shared" si="7"/>
        <v>#REF!</v>
      </c>
      <c r="J13" s="57" t="e">
        <f t="shared" si="7"/>
        <v>#REF!</v>
      </c>
      <c r="K13" s="57" t="e">
        <f t="shared" si="7"/>
        <v>#REF!</v>
      </c>
      <c r="L13" s="57" t="e">
        <f t="shared" si="7"/>
        <v>#REF!</v>
      </c>
      <c r="M13" s="58" t="e">
        <f t="shared" si="7"/>
        <v>#REF!</v>
      </c>
      <c r="N13" s="77" t="e">
        <f t="shared" si="7"/>
        <v>#REF!</v>
      </c>
    </row>
    <row r="14" spans="1:14" s="11" customFormat="1" ht="17.25" customHeight="1">
      <c r="A14" s="9" t="s">
        <v>70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5" t="s">
        <v>54</v>
      </c>
      <c r="B16" s="66" t="e">
        <f>SUM(B19,B20)</f>
        <v>#REF!</v>
      </c>
      <c r="C16" s="67" t="e">
        <f aca="true" t="shared" si="8" ref="C16:N16">C19+C20</f>
        <v>#REF!</v>
      </c>
      <c r="D16" s="67" t="e">
        <f t="shared" si="8"/>
        <v>#REF!</v>
      </c>
      <c r="E16" s="67" t="e">
        <f t="shared" si="8"/>
        <v>#REF!</v>
      </c>
      <c r="F16" s="67" t="e">
        <f t="shared" si="8"/>
        <v>#REF!</v>
      </c>
      <c r="G16" s="67" t="e">
        <f t="shared" si="8"/>
        <v>#REF!</v>
      </c>
      <c r="H16" s="67" t="e">
        <f t="shared" si="8"/>
        <v>#REF!</v>
      </c>
      <c r="I16" s="67" t="e">
        <f t="shared" si="8"/>
        <v>#REF!</v>
      </c>
      <c r="J16" s="67" t="e">
        <f t="shared" si="8"/>
        <v>#REF!</v>
      </c>
      <c r="K16" s="67" t="e">
        <f t="shared" si="8"/>
        <v>#REF!</v>
      </c>
      <c r="L16" s="67" t="e">
        <f t="shared" si="8"/>
        <v>#REF!</v>
      </c>
      <c r="M16" s="68" t="e">
        <f t="shared" si="8"/>
        <v>#REF!</v>
      </c>
      <c r="N16" s="69" t="e">
        <f t="shared" si="8"/>
        <v>#REF!</v>
      </c>
    </row>
    <row r="17" spans="1:15" s="12" customFormat="1" ht="33.75" customHeight="1">
      <c r="A17" s="85" t="s">
        <v>61</v>
      </c>
      <c r="B17" s="91" t="e">
        <f>SUM(C17:N17)</f>
        <v>#REF!</v>
      </c>
      <c r="C17" s="92" t="e">
        <f>#REF!</f>
        <v>#REF!</v>
      </c>
      <c r="D17" s="92" t="e">
        <f>#REF!</f>
        <v>#REF!</v>
      </c>
      <c r="E17" s="92" t="e">
        <f>#REF!</f>
        <v>#REF!</v>
      </c>
      <c r="F17" s="92" t="e">
        <f>#REF!</f>
        <v>#REF!</v>
      </c>
      <c r="G17" s="92" t="e">
        <f>#REF!</f>
        <v>#REF!</v>
      </c>
      <c r="H17" s="92" t="e">
        <f>#REF!</f>
        <v>#REF!</v>
      </c>
      <c r="I17" s="92" t="e">
        <f>#REF!</f>
        <v>#REF!</v>
      </c>
      <c r="J17" s="92" t="e">
        <f>#REF!</f>
        <v>#REF!</v>
      </c>
      <c r="K17" s="92" t="e">
        <f>#REF!</f>
        <v>#REF!</v>
      </c>
      <c r="L17" s="92" t="e">
        <f>#REF!</f>
        <v>#REF!</v>
      </c>
      <c r="M17" s="93" t="e">
        <f>#REF!</f>
        <v>#REF!</v>
      </c>
      <c r="N17" s="94" t="e">
        <f>#REF!</f>
        <v>#REF!</v>
      </c>
      <c r="O17" s="35"/>
    </row>
    <row r="18" spans="1:14" s="3" customFormat="1" ht="15">
      <c r="A18" s="50" t="s">
        <v>53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0"/>
      <c r="N18" s="78"/>
    </row>
    <row r="19" spans="1:14" s="3" customFormat="1" ht="13.5">
      <c r="A19" s="52" t="s">
        <v>57</v>
      </c>
      <c r="B19" s="5" t="e">
        <f>SUM(C19:N19)</f>
        <v>#REF!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34" t="e">
        <f>#REF!</f>
        <v>#REF!</v>
      </c>
      <c r="J19" s="34" t="e">
        <f>#REF!</f>
        <v>#REF!</v>
      </c>
      <c r="K19" s="34" t="e">
        <f>#REF!</f>
        <v>#REF!</v>
      </c>
      <c r="L19" s="34" t="e">
        <f>#REF!</f>
        <v>#REF!</v>
      </c>
      <c r="M19" s="62" t="e">
        <f>#REF!</f>
        <v>#REF!</v>
      </c>
      <c r="N19" s="79" t="e">
        <f>#REF!</f>
        <v>#REF!</v>
      </c>
    </row>
    <row r="20" spans="1:14" s="3" customFormat="1" ht="15">
      <c r="A20" s="61" t="s">
        <v>58</v>
      </c>
      <c r="B20" s="5" t="e">
        <f>SUM(C20:N20)</f>
        <v>#REF!</v>
      </c>
      <c r="C20" s="34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34" t="e">
        <f>#REF!</f>
        <v>#REF!</v>
      </c>
      <c r="H20" s="34" t="e">
        <f>#REF!</f>
        <v>#REF!</v>
      </c>
      <c r="I20" s="34" t="e">
        <f>#REF!</f>
        <v>#REF!</v>
      </c>
      <c r="J20" s="34" t="e">
        <f>#REF!</f>
        <v>#REF!</v>
      </c>
      <c r="K20" s="34" t="e">
        <f>#REF!</f>
        <v>#REF!</v>
      </c>
      <c r="L20" s="34" t="e">
        <f>#REF!</f>
        <v>#REF!</v>
      </c>
      <c r="M20" s="62" t="e">
        <f>#REF!</f>
        <v>#REF!</v>
      </c>
      <c r="N20" s="79" t="e">
        <f>#REF!</f>
        <v>#REF!</v>
      </c>
    </row>
    <row r="21" spans="1:14" s="3" customFormat="1" ht="15">
      <c r="A21" s="50" t="s">
        <v>53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1"/>
      <c r="N21" s="75"/>
    </row>
    <row r="22" spans="1:14" s="3" customFormat="1" ht="27">
      <c r="A22" s="55" t="s">
        <v>62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1" t="e">
        <f>#REF!+#REF!</f>
        <v>#REF!</v>
      </c>
      <c r="N22" s="75" t="e">
        <f>#REF!+#REF!</f>
        <v>#REF!</v>
      </c>
    </row>
    <row r="23" spans="1:14" s="3" customFormat="1" ht="27">
      <c r="A23" s="55" t="s">
        <v>63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1" t="e">
        <f>#REF!+#REF!</f>
        <v>#REF!</v>
      </c>
      <c r="N23" s="75" t="e">
        <f>#REF!+#REF!</f>
        <v>#REF!</v>
      </c>
    </row>
    <row r="24" spans="1:14" s="3" customFormat="1" ht="28.5">
      <c r="A24" s="95" t="s">
        <v>64</v>
      </c>
      <c r="B24" s="96" t="e">
        <f aca="true" t="shared" si="9" ref="B24:M24">B16/B14</f>
        <v>#REF!</v>
      </c>
      <c r="C24" s="96" t="e">
        <f t="shared" si="9"/>
        <v>#REF!</v>
      </c>
      <c r="D24" s="96" t="e">
        <f t="shared" si="9"/>
        <v>#REF!</v>
      </c>
      <c r="E24" s="96" t="e">
        <f t="shared" si="9"/>
        <v>#REF!</v>
      </c>
      <c r="F24" s="96" t="e">
        <f t="shared" si="9"/>
        <v>#REF!</v>
      </c>
      <c r="G24" s="96" t="e">
        <f t="shared" si="9"/>
        <v>#REF!</v>
      </c>
      <c r="H24" s="96" t="e">
        <f t="shared" si="9"/>
        <v>#REF!</v>
      </c>
      <c r="I24" s="96" t="e">
        <f>I16/I14</f>
        <v>#REF!</v>
      </c>
      <c r="J24" s="96" t="e">
        <f t="shared" si="9"/>
        <v>#REF!</v>
      </c>
      <c r="K24" s="96" t="e">
        <f t="shared" si="9"/>
        <v>#REF!</v>
      </c>
      <c r="L24" s="96" t="e">
        <f t="shared" si="9"/>
        <v>#REF!</v>
      </c>
      <c r="M24" s="97" t="e">
        <f t="shared" si="9"/>
        <v>#REF!</v>
      </c>
      <c r="N24" s="98" t="e">
        <f>N16/N14</f>
        <v>#REF!</v>
      </c>
    </row>
    <row r="25" spans="1:14" s="11" customFormat="1" ht="18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59"/>
      <c r="M25" s="59"/>
      <c r="N25" s="59"/>
    </row>
    <row r="26" spans="5:14" s="3" customFormat="1" ht="13.5">
      <c r="E26" s="14"/>
      <c r="F26" s="14"/>
      <c r="N26" s="99" t="s">
        <v>4</v>
      </c>
    </row>
    <row r="27" spans="1:14" s="3" customFormat="1" ht="30.75">
      <c r="A27" s="80" t="s">
        <v>55</v>
      </c>
      <c r="B27" s="81" t="e">
        <f>SUM(B30,B31)</f>
        <v>#REF!</v>
      </c>
      <c r="C27" s="82" t="e">
        <f aca="true" t="shared" si="10" ref="C27:N27">C30+C31</f>
        <v>#REF!</v>
      </c>
      <c r="D27" s="45" t="e">
        <f t="shared" si="10"/>
        <v>#REF!</v>
      </c>
      <c r="E27" s="45" t="e">
        <f t="shared" si="10"/>
        <v>#REF!</v>
      </c>
      <c r="F27" s="83" t="e">
        <f t="shared" si="10"/>
        <v>#REF!</v>
      </c>
      <c r="G27" s="83" t="e">
        <f t="shared" si="10"/>
        <v>#REF!</v>
      </c>
      <c r="H27" s="46" t="e">
        <f t="shared" si="10"/>
        <v>#REF!</v>
      </c>
      <c r="I27" s="46" t="e">
        <f t="shared" si="10"/>
        <v>#REF!</v>
      </c>
      <c r="J27" s="46" t="e">
        <f t="shared" si="10"/>
        <v>#REF!</v>
      </c>
      <c r="K27" s="46" t="e">
        <f t="shared" si="10"/>
        <v>#REF!</v>
      </c>
      <c r="L27" s="46" t="e">
        <f>L30+L31</f>
        <v>#REF!</v>
      </c>
      <c r="M27" s="47" t="e">
        <f t="shared" si="10"/>
        <v>#REF!</v>
      </c>
      <c r="N27" s="84" t="e">
        <f t="shared" si="10"/>
        <v>#REF!</v>
      </c>
    </row>
    <row r="28" spans="1:14" s="3" customFormat="1" ht="14.25">
      <c r="A28" s="85" t="s">
        <v>65</v>
      </c>
      <c r="B28" s="86"/>
      <c r="C28" s="87"/>
      <c r="D28" s="87"/>
      <c r="E28" s="87"/>
      <c r="F28" s="87"/>
      <c r="G28" s="87"/>
      <c r="H28" s="87">
        <v>1500</v>
      </c>
      <c r="I28" s="88"/>
      <c r="J28" s="87"/>
      <c r="K28" s="87"/>
      <c r="L28" s="87"/>
      <c r="M28" s="89"/>
      <c r="N28" s="90"/>
    </row>
    <row r="29" spans="1:14" s="3" customFormat="1" ht="15">
      <c r="A29" s="50" t="s">
        <v>53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1"/>
      <c r="N29" s="75"/>
    </row>
    <row r="30" spans="1:14" s="3" customFormat="1" ht="13.5">
      <c r="A30" s="52" t="s">
        <v>66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0" t="e">
        <f>#REF!</f>
        <v>#REF!</v>
      </c>
      <c r="N30" s="78" t="e">
        <f>#REF!</f>
        <v>#REF!</v>
      </c>
    </row>
    <row r="31" spans="1:14" s="3" customFormat="1" ht="15">
      <c r="A31" s="61" t="s">
        <v>67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0" t="e">
        <f>#REF!</f>
        <v>#REF!</v>
      </c>
      <c r="N31" s="78" t="e">
        <f>#REF!</f>
        <v>#REF!</v>
      </c>
    </row>
    <row r="32" spans="1:14" s="3" customFormat="1" ht="15">
      <c r="A32" s="50" t="s">
        <v>53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1"/>
      <c r="N32" s="75"/>
    </row>
    <row r="33" spans="1:14" s="3" customFormat="1" ht="27">
      <c r="A33" s="55" t="s">
        <v>68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1" t="e">
        <f>#REF!</f>
        <v>#REF!</v>
      </c>
      <c r="N33" s="75" t="e">
        <f>#REF!</f>
        <v>#REF!</v>
      </c>
    </row>
    <row r="34" spans="1:14" s="3" customFormat="1" ht="27">
      <c r="A34" s="56" t="s">
        <v>69</v>
      </c>
      <c r="B34" s="63" t="e">
        <f>#REF!</f>
        <v>#REF!</v>
      </c>
      <c r="C34" s="63" t="e">
        <f>#REF!</f>
        <v>#REF!</v>
      </c>
      <c r="D34" s="63" t="e">
        <f>#REF!</f>
        <v>#REF!</v>
      </c>
      <c r="E34" s="63" t="e">
        <f>#REF!</f>
        <v>#REF!</v>
      </c>
      <c r="F34" s="63" t="e">
        <f>#REF!</f>
        <v>#REF!</v>
      </c>
      <c r="G34" s="63" t="e">
        <f>#REF!</f>
        <v>#REF!</v>
      </c>
      <c r="H34" s="63" t="e">
        <f>#REF!</f>
        <v>#REF!</v>
      </c>
      <c r="I34" s="63" t="e">
        <f>#REF!</f>
        <v>#REF!</v>
      </c>
      <c r="J34" s="63" t="e">
        <f>#REF!</f>
        <v>#REF!</v>
      </c>
      <c r="K34" s="63" t="e">
        <f>#REF!</f>
        <v>#REF!</v>
      </c>
      <c r="L34" s="63" t="e">
        <f>#REF!</f>
        <v>#REF!</v>
      </c>
      <c r="M34" s="58" t="e">
        <f>#REF!</f>
        <v>#REF!</v>
      </c>
      <c r="N34" s="77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71</v>
      </c>
      <c r="B36" s="40"/>
      <c r="C36" s="40"/>
      <c r="D36" s="40"/>
      <c r="E36" s="40"/>
      <c r="F36" s="40"/>
      <c r="G36" s="40"/>
      <c r="H36" s="40"/>
      <c r="I36" s="40"/>
      <c r="J36" s="1"/>
      <c r="K36" s="1"/>
      <c r="L36" s="1"/>
      <c r="M36" s="1"/>
      <c r="N36" s="1"/>
    </row>
    <row r="37" spans="1:4" ht="12.75">
      <c r="A37" s="33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34" t="s">
        <v>10</v>
      </c>
      <c r="B68" s="134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32" t="s">
        <v>23</v>
      </c>
      <c r="B69" s="132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2" t="s">
        <v>24</v>
      </c>
      <c r="B70" s="132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2" t="s">
        <v>25</v>
      </c>
      <c r="B71" s="132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2" t="s">
        <v>26</v>
      </c>
      <c r="B72" s="132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2" t="s">
        <v>27</v>
      </c>
      <c r="B73" s="132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2" t="s">
        <v>28</v>
      </c>
      <c r="B74" s="132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2" t="s">
        <v>29</v>
      </c>
      <c r="B75" s="132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2" t="s">
        <v>30</v>
      </c>
      <c r="B76" s="132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2" t="s">
        <v>31</v>
      </c>
      <c r="B77" s="132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2" t="s">
        <v>32</v>
      </c>
      <c r="B78" s="132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2" t="s">
        <v>33</v>
      </c>
      <c r="B79" s="132"/>
      <c r="C79" s="132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2" t="s">
        <v>34</v>
      </c>
      <c r="B80" s="132"/>
      <c r="C80" s="132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2" t="s">
        <v>35</v>
      </c>
      <c r="B81" s="132"/>
      <c r="C81" s="132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2" t="s">
        <v>36</v>
      </c>
      <c r="B82" s="132"/>
      <c r="C82" s="132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2" t="s">
        <v>37</v>
      </c>
      <c r="B83" s="132"/>
      <c r="C83" s="132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2" t="s">
        <v>38</v>
      </c>
      <c r="B84" s="132"/>
      <c r="C84" s="132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2" t="s">
        <v>39</v>
      </c>
      <c r="B85" s="132"/>
      <c r="C85" s="132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6" t="s">
        <v>40</v>
      </c>
      <c r="B86" s="136"/>
      <c r="C86" s="136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6" t="s">
        <v>41</v>
      </c>
      <c r="B87" s="136"/>
      <c r="C87" s="136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6" t="s">
        <v>42</v>
      </c>
      <c r="B88" s="136"/>
      <c r="C88" s="136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6" t="s">
        <v>43</v>
      </c>
      <c r="B89" s="136"/>
      <c r="C89" s="136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5"/>
      <c r="B90" s="135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4" t="s">
        <v>45</v>
      </c>
      <c r="B92" s="134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6" t="s">
        <v>46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="75" zoomScaleNormal="75" zoomScaleSheetLayoutView="75" workbookViewId="0" topLeftCell="A5">
      <selection activeCell="C23" sqref="C23"/>
    </sheetView>
  </sheetViews>
  <sheetFormatPr defaultColWidth="9.140625" defaultRowHeight="12.75"/>
  <cols>
    <col min="1" max="1" width="49.57421875" style="0" customWidth="1"/>
    <col min="2" max="2" width="18.140625" style="0" customWidth="1"/>
    <col min="3" max="3" width="19.57421875" style="0" customWidth="1"/>
    <col min="4" max="4" width="19.7109375" style="0" customWidth="1"/>
    <col min="5" max="5" width="18.421875" style="0" customWidth="1"/>
    <col min="6" max="6" width="19.00390625" style="0" customWidth="1"/>
  </cols>
  <sheetData>
    <row r="1" spans="2:4" ht="45.75" customHeight="1">
      <c r="B1" s="32"/>
      <c r="C1" s="32"/>
      <c r="D1" s="131" t="s">
        <v>78</v>
      </c>
    </row>
    <row r="2" spans="1:6" ht="48" customHeight="1" thickBot="1">
      <c r="A2" s="36"/>
      <c r="F2" s="37" t="s">
        <v>9</v>
      </c>
    </row>
    <row r="3" spans="1:6" s="3" customFormat="1" ht="45.75" customHeight="1" thickBot="1">
      <c r="A3" s="102" t="s">
        <v>1</v>
      </c>
      <c r="B3" s="103" t="s">
        <v>80</v>
      </c>
      <c r="C3" s="123" t="s">
        <v>79</v>
      </c>
      <c r="D3" s="123" t="s">
        <v>81</v>
      </c>
      <c r="E3" s="123" t="s">
        <v>82</v>
      </c>
      <c r="F3" s="124" t="s">
        <v>83</v>
      </c>
    </row>
    <row r="4" spans="1:6" s="3" customFormat="1" ht="38.25" customHeight="1" thickBot="1">
      <c r="A4" s="106" t="s">
        <v>48</v>
      </c>
      <c r="B4" s="125">
        <v>59648.17</v>
      </c>
      <c r="C4" s="125">
        <v>15466.11</v>
      </c>
      <c r="D4" s="125">
        <v>28051.300000000003</v>
      </c>
      <c r="E4" s="125">
        <v>3862.2699999999995</v>
      </c>
      <c r="F4" s="126">
        <v>12268.49</v>
      </c>
    </row>
    <row r="5" spans="1:6" s="3" customFormat="1" ht="23.25" customHeight="1">
      <c r="A5" s="110" t="s">
        <v>3</v>
      </c>
      <c r="B5" s="104"/>
      <c r="C5" s="105"/>
      <c r="D5" s="105"/>
      <c r="E5" s="105"/>
      <c r="F5" s="111"/>
    </row>
    <row r="6" spans="1:6" s="3" customFormat="1" ht="23.25" customHeight="1">
      <c r="A6" s="112" t="s">
        <v>49</v>
      </c>
      <c r="B6" s="100">
        <v>47343.350000000006</v>
      </c>
      <c r="C6" s="101">
        <v>12464.75</v>
      </c>
      <c r="D6" s="101">
        <v>23523.230000000003</v>
      </c>
      <c r="E6" s="101">
        <v>1731.07</v>
      </c>
      <c r="F6" s="113">
        <v>9624.3</v>
      </c>
    </row>
    <row r="7" spans="1:6" s="3" customFormat="1" ht="21" customHeight="1" thickBot="1">
      <c r="A7" s="114" t="s">
        <v>50</v>
      </c>
      <c r="B7" s="107">
        <v>12304.820000000002</v>
      </c>
      <c r="C7" s="108">
        <v>3001.36</v>
      </c>
      <c r="D7" s="108">
        <v>4528.07</v>
      </c>
      <c r="E7" s="108">
        <v>2131.2</v>
      </c>
      <c r="F7" s="115">
        <v>2644.19</v>
      </c>
    </row>
    <row r="8" spans="1:6" s="3" customFormat="1" ht="15.75" thickBot="1">
      <c r="A8" s="106" t="s">
        <v>5</v>
      </c>
      <c r="B8" s="129">
        <v>42671.91</v>
      </c>
      <c r="C8" s="129">
        <v>13641.02</v>
      </c>
      <c r="D8" s="129">
        <v>20847.81</v>
      </c>
      <c r="E8" s="129">
        <v>2080.1</v>
      </c>
      <c r="F8" s="130">
        <v>6102.98</v>
      </c>
    </row>
    <row r="9" spans="1:6" s="3" customFormat="1" ht="15">
      <c r="A9" s="110" t="s">
        <v>3</v>
      </c>
      <c r="B9" s="104"/>
      <c r="C9" s="105"/>
      <c r="D9" s="105"/>
      <c r="E9" s="105"/>
      <c r="F9" s="111"/>
    </row>
    <row r="10" spans="1:6" s="3" customFormat="1" ht="20.25" customHeight="1">
      <c r="A10" s="116" t="s">
        <v>6</v>
      </c>
      <c r="B10" s="100">
        <v>35448.740000000005</v>
      </c>
      <c r="C10" s="101">
        <v>11845.41</v>
      </c>
      <c r="D10" s="101">
        <v>17792.280000000002</v>
      </c>
      <c r="E10" s="101">
        <v>1015.38</v>
      </c>
      <c r="F10" s="113">
        <v>4795.67</v>
      </c>
    </row>
    <row r="11" spans="1:6" s="3" customFormat="1" ht="21" customHeight="1" thickBot="1">
      <c r="A11" s="117" t="s">
        <v>7</v>
      </c>
      <c r="B11" s="107">
        <v>7223.17</v>
      </c>
      <c r="C11" s="108">
        <v>1795.6100000000001</v>
      </c>
      <c r="D11" s="108">
        <v>3055.5299999999997</v>
      </c>
      <c r="E11" s="108">
        <v>1064.72</v>
      </c>
      <c r="F11" s="115">
        <v>1307.31</v>
      </c>
    </row>
    <row r="12" spans="1:6" s="3" customFormat="1" ht="15.75" thickBot="1">
      <c r="A12" s="109" t="s">
        <v>8</v>
      </c>
      <c r="B12" s="127">
        <v>16976.260000000002</v>
      </c>
      <c r="C12" s="127">
        <v>1825.09</v>
      </c>
      <c r="D12" s="127">
        <v>7203.490000000001</v>
      </c>
      <c r="E12" s="127">
        <v>1782.1699999999996</v>
      </c>
      <c r="F12" s="128">
        <v>6165.51</v>
      </c>
    </row>
    <row r="13" spans="1:6" s="3" customFormat="1" ht="15">
      <c r="A13" s="110" t="s">
        <v>3</v>
      </c>
      <c r="B13" s="104"/>
      <c r="C13" s="105"/>
      <c r="D13" s="105"/>
      <c r="E13" s="105"/>
      <c r="F13" s="111"/>
    </row>
    <row r="14" spans="1:6" s="3" customFormat="1" ht="19.5" customHeight="1">
      <c r="A14" s="116" t="s">
        <v>6</v>
      </c>
      <c r="B14" s="100">
        <v>11894.61</v>
      </c>
      <c r="C14" s="101">
        <v>619.3399999999999</v>
      </c>
      <c r="D14" s="101">
        <v>5730.950000000001</v>
      </c>
      <c r="E14" s="101">
        <v>715.6899999999999</v>
      </c>
      <c r="F14" s="113">
        <v>4828.63</v>
      </c>
    </row>
    <row r="15" spans="1:6" s="3" customFormat="1" ht="22.5" customHeight="1" thickBot="1">
      <c r="A15" s="118" t="s">
        <v>7</v>
      </c>
      <c r="B15" s="119">
        <v>5081.65</v>
      </c>
      <c r="C15" s="120">
        <v>1205.75</v>
      </c>
      <c r="D15" s="120">
        <v>1472.54</v>
      </c>
      <c r="E15" s="120">
        <v>1066.4799999999998</v>
      </c>
      <c r="F15" s="121">
        <v>1336.88</v>
      </c>
    </row>
    <row r="16" spans="1:6" s="38" customFormat="1" ht="33" customHeight="1">
      <c r="A16" s="138" t="s">
        <v>84</v>
      </c>
      <c r="B16" s="138"/>
      <c r="C16" s="138"/>
      <c r="D16" s="138"/>
      <c r="E16" s="138"/>
      <c r="F16" s="138"/>
    </row>
    <row r="17" ht="18.75" customHeight="1">
      <c r="A17" s="122"/>
    </row>
  </sheetData>
  <sheetProtection/>
  <mergeCells count="1">
    <mergeCell ref="A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 Dora Oprea</cp:lastModifiedBy>
  <cp:lastPrinted>2019-07-15T09:45:00Z</cp:lastPrinted>
  <dcterms:created xsi:type="dcterms:W3CDTF">2015-04-24T09:04:58Z</dcterms:created>
  <dcterms:modified xsi:type="dcterms:W3CDTF">2019-07-22T10:36:14Z</dcterms:modified>
  <cp:category/>
  <cp:version/>
  <cp:contentType/>
  <cp:contentStatus/>
</cp:coreProperties>
</file>