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 Trim eng" sheetId="2" r:id="rId2"/>
  </sheets>
  <definedNames>
    <definedName name="_xlnm.Print_Area" localSheetId="1">'sdp 2020 Trim eng'!$A$1:$G$16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<sst xmlns="http://schemas.openxmlformats.org/spreadsheetml/2006/main" count="100" uniqueCount="86">
  <si>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</si>
  <si>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</si>
  <si>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</si>
  <si>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</si>
  <si>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</si>
  <si>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</si>
  <si>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</si>
  <si>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</si>
  <si>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</si>
  <si>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</si>
  <si>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</si>
  <si>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</si>
  <si>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</si>
  <si>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</si>
  <si>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</si>
  <si>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</si>
  <si>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</si>
  <si>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</si>
  <si>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</si>
  <si>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</si>
  <si>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</si>
  <si>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</si>
  <si>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</si>
  <si>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</si>
  <si>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</si>
  <si>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</si>
  <si>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</si>
  <si>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</si>
  <si>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</si>
  <si>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</si>
  <si>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</si>
  <si>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</si>
  <si>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</si>
  <si>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</si>
  <si>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</si>
  <si>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</si>
  <si>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</si>
  <si>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</si>
  <si>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</si>
  <si>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</si>
  <si>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</si>
  <si>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</si>
  <si>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</si>
  <si>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</si>
  <si>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</si>
  <si>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</si>
  <si>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</si>
  <si>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</si>
  <si>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</si>
  <si>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</si>
  <si>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</si>
  <si>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</si>
  <si>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</si>
  <si>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</si>
  <si>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</si>
  <si>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</si>
  <si>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</si>
  <si>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</si>
  <si>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</si>
  <si>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</si>
  <si>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</si>
  <si>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</si>
  <si>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</si>
  <si>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</si>
  <si>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</si>
  <si>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</si>
  <si>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</si>
  <si>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</si>
  <si>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</si>
  <si>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*)</t>
  </si>
  <si>
    <t>Indicators</t>
  </si>
  <si>
    <t>Total  2019</t>
  </si>
  <si>
    <t>Total  2020</t>
  </si>
  <si>
    <t>Q1 (preliminary)</t>
  </si>
  <si>
    <t>Q3 (est)</t>
  </si>
  <si>
    <t>Q4 (est)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</si>
  <si>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</si>
  <si>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</si>
  <si>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</si>
  <si>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</si>
  <si>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</si>
  <si>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</si>
  <si>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</si>
  <si>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</si>
  <si>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 xml:space="preserve"> * according to market of issuance</t>
  </si>
  <si>
    <t>Q2 (preliminary)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</si>
</sst>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0" fontId="10" fillId="0" borderId="23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7" fontId="61" fillId="0" borderId="0" xfId="0" applyNumberFormat="1" applyFont="1" applyAlignment="1">
      <alignment/>
    </xf>
    <xf numFmtId="181" fontId="6" fillId="34" borderId="16" xfId="0" applyNumberFormat="1" applyFont="1" applyFill="1" applyBorder="1" applyAlignment="1">
      <alignment horizontal="center" vertical="center" wrapText="1"/>
    </xf>
    <xf numFmtId="181" fontId="6" fillId="34" borderId="24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3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Fill="1" applyBorder="1" applyAlignment="1">
      <alignment/>
    </xf>
    <xf numFmtId="177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7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7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/>
    </xf>
    <xf numFmtId="177" fontId="63" fillId="0" borderId="31" xfId="0" applyNumberFormat="1" applyFont="1" applyFill="1" applyBorder="1" applyAlignment="1">
      <alignment/>
    </xf>
    <xf numFmtId="177" fontId="5" fillId="36" borderId="31" xfId="0" applyNumberFormat="1" applyFont="1" applyFill="1" applyBorder="1" applyAlignment="1">
      <alignment/>
    </xf>
    <xf numFmtId="177" fontId="8" fillId="0" borderId="3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8" xfId="0" applyNumberFormat="1" applyFont="1" applyFill="1" applyBorder="1" applyAlignment="1">
      <alignment horizontal="center" vertical="center" wrapText="1"/>
    </xf>
    <xf numFmtId="183" fontId="5" fillId="34" borderId="38" xfId="0" applyNumberFormat="1" applyFont="1" applyFill="1" applyBorder="1" applyAlignment="1">
      <alignment horizontal="center" vertical="center" wrapText="1"/>
    </xf>
    <xf numFmtId="183" fontId="5" fillId="34" borderId="17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5" fillId="35" borderId="43" xfId="0" applyNumberFormat="1" applyFont="1" applyFill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2" xfId="0" applyNumberFormat="1" applyFont="1" applyFill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2" xfId="0" applyNumberFormat="1" applyFont="1" applyFill="1" applyBorder="1" applyAlignment="1">
      <alignment/>
    </xf>
    <xf numFmtId="177" fontId="8" fillId="35" borderId="47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5" fillId="0" borderId="49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4" fontId="6" fillId="0" borderId="24" xfId="0" applyNumberFormat="1" applyFont="1" applyBorder="1" applyAlignment="1">
      <alignment vertical="center"/>
    </xf>
    <xf numFmtId="0" fontId="7" fillId="0" borderId="50" xfId="0" applyNumberFormat="1" applyFont="1" applyFill="1" applyBorder="1" applyAlignment="1">
      <alignment vertical="top" wrapText="1"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53" xfId="0" applyNumberFormat="1" applyFont="1" applyBorder="1" applyAlignment="1">
      <alignment/>
    </xf>
    <xf numFmtId="4" fontId="6" fillId="0" borderId="24" xfId="0" applyNumberFormat="1" applyFont="1" applyBorder="1" applyAlignment="1">
      <alignment horizontal="right" vertical="center"/>
    </xf>
    <xf numFmtId="4" fontId="6" fillId="0" borderId="54" xfId="0" applyNumberFormat="1" applyFont="1" applyBorder="1" applyAlignment="1">
      <alignment/>
    </xf>
    <xf numFmtId="4" fontId="10" fillId="0" borderId="5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2275"/>
          <c:w val="0.864"/>
          <c:h val="0.6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1854875"/>
        <c:axId val="64040692"/>
      </c:barChart>
      <c:catAx>
        <c:axId val="518548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0692"/>
        <c:crossesAt val="0"/>
        <c:auto val="1"/>
        <c:lblOffset val="100"/>
        <c:tickLblSkip val="1"/>
        <c:noMultiLvlLbl val="0"/>
      </c:cat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125"/>
          <c:y val="0.470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3"/>
      <c r="D2" s="7"/>
      <c r="J2" s="3"/>
      <c r="K2" s="7"/>
      <c r="N2" s="103" t="s">
        <v>1</v>
      </c>
    </row>
    <row r="3" spans="1:14" s="4" customFormat="1" ht="45.75" customHeight="1">
      <c r="A3" s="69" t="s">
        <v>2</v>
      </c>
      <c r="B3" s="70" t="s">
        <v>3</v>
      </c>
      <c r="C3" s="71">
        <v>42370</v>
      </c>
      <c r="D3" s="71">
        <v>42401</v>
      </c>
      <c r="E3" s="71">
        <v>42430</v>
      </c>
      <c r="F3" s="71">
        <v>42461</v>
      </c>
      <c r="G3" s="71">
        <v>42491</v>
      </c>
      <c r="H3" s="71">
        <v>42522</v>
      </c>
      <c r="I3" s="104" t="s">
        <v>4</v>
      </c>
      <c r="J3" s="104" t="s">
        <v>5</v>
      </c>
      <c r="K3" s="104" t="s">
        <v>6</v>
      </c>
      <c r="L3" s="104" t="s">
        <v>7</v>
      </c>
      <c r="M3" s="105" t="s">
        <v>8</v>
      </c>
      <c r="N3" s="106" t="s">
        <v>9</v>
      </c>
    </row>
    <row r="4" spans="1:14" s="4" customFormat="1" ht="48.75" customHeight="1">
      <c r="A4" s="72" t="s">
        <v>10</v>
      </c>
      <c r="B4" s="73" t="e">
        <f aca="true" t="shared" si="0" ref="B4:N4">SUM(B7,B9)</f>
        <v>#REF!</v>
      </c>
      <c r="C4" s="74" t="e">
        <f t="shared" si="0"/>
        <v>#REF!</v>
      </c>
      <c r="D4" s="74" t="e">
        <f t="shared" si="0"/>
        <v>#REF!</v>
      </c>
      <c r="E4" s="74" t="e">
        <f t="shared" si="0"/>
        <v>#REF!</v>
      </c>
      <c r="F4" s="75" t="e">
        <f t="shared" si="0"/>
        <v>#REF!</v>
      </c>
      <c r="G4" s="75" t="e">
        <f t="shared" si="0"/>
        <v>#REF!</v>
      </c>
      <c r="H4" s="75" t="e">
        <f t="shared" si="0"/>
        <v>#REF!</v>
      </c>
      <c r="I4" s="75" t="e">
        <f t="shared" si="0"/>
        <v>#REF!</v>
      </c>
      <c r="J4" s="75" t="e">
        <f t="shared" si="0"/>
        <v>#REF!</v>
      </c>
      <c r="K4" s="75" t="e">
        <f t="shared" si="0"/>
        <v>#REF!</v>
      </c>
      <c r="L4" s="75" t="e">
        <f t="shared" si="0"/>
        <v>#REF!</v>
      </c>
      <c r="M4" s="107" t="e">
        <f t="shared" si="0"/>
        <v>#REF!</v>
      </c>
      <c r="N4" s="108" t="e">
        <f t="shared" si="0"/>
        <v>#REF!</v>
      </c>
    </row>
    <row r="5" spans="1:14" s="4" customFormat="1" ht="15">
      <c r="A5" s="76" t="s">
        <v>11</v>
      </c>
      <c r="B5" s="77" t="e">
        <f aca="true" t="shared" si="1" ref="B5:N5">B27+B24</f>
        <v>#REF!</v>
      </c>
      <c r="C5" s="77" t="e">
        <f t="shared" si="1"/>
        <v>#REF!</v>
      </c>
      <c r="D5" s="77" t="e">
        <f t="shared" si="1"/>
        <v>#REF!</v>
      </c>
      <c r="E5" s="77" t="e">
        <f t="shared" si="1"/>
        <v>#REF!</v>
      </c>
      <c r="F5" s="77" t="e">
        <f t="shared" si="1"/>
        <v>#REF!</v>
      </c>
      <c r="G5" s="77" t="e">
        <f t="shared" si="1"/>
        <v>#REF!</v>
      </c>
      <c r="H5" s="77" t="e">
        <f t="shared" si="1"/>
        <v>#REF!</v>
      </c>
      <c r="I5" s="77" t="e">
        <f t="shared" si="1"/>
        <v>#REF!</v>
      </c>
      <c r="J5" s="77" t="e">
        <f t="shared" si="1"/>
        <v>#REF!</v>
      </c>
      <c r="K5" s="77" t="e">
        <f t="shared" si="1"/>
        <v>#REF!</v>
      </c>
      <c r="L5" s="77" t="e">
        <f t="shared" si="1"/>
        <v>#REF!</v>
      </c>
      <c r="M5" s="109" t="e">
        <f t="shared" si="1"/>
        <v>#REF!</v>
      </c>
      <c r="N5" s="110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78"/>
      <c r="F6" s="14"/>
      <c r="G6" s="14"/>
      <c r="H6" s="14"/>
      <c r="I6" s="14"/>
      <c r="J6" s="14"/>
      <c r="K6" s="14"/>
      <c r="L6" s="14"/>
      <c r="M6" s="22"/>
      <c r="N6" s="111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111" t="e">
        <f t="shared" si="2"/>
        <v>#REF!</v>
      </c>
    </row>
    <row r="8" spans="1:14" s="4" customFormat="1" ht="14.25">
      <c r="A8" s="79" t="s">
        <v>14</v>
      </c>
      <c r="B8" s="80" t="e">
        <f aca="true" t="shared" si="3" ref="B8:N8">B7/B14</f>
        <v>#REF!</v>
      </c>
      <c r="C8" s="80" t="e">
        <f t="shared" si="3"/>
        <v>#REF!</v>
      </c>
      <c r="D8" s="80" t="e">
        <f t="shared" si="3"/>
        <v>#REF!</v>
      </c>
      <c r="E8" s="80" t="e">
        <f t="shared" si="3"/>
        <v>#REF!</v>
      </c>
      <c r="F8" s="80" t="e">
        <f t="shared" si="3"/>
        <v>#REF!</v>
      </c>
      <c r="G8" s="80" t="e">
        <f t="shared" si="3"/>
        <v>#REF!</v>
      </c>
      <c r="H8" s="80" t="e">
        <f t="shared" si="3"/>
        <v>#REF!</v>
      </c>
      <c r="I8" s="80" t="e">
        <f t="shared" si="3"/>
        <v>#REF!</v>
      </c>
      <c r="J8" s="80" t="e">
        <f t="shared" si="3"/>
        <v>#REF!</v>
      </c>
      <c r="K8" s="80" t="e">
        <f t="shared" si="3"/>
        <v>#REF!</v>
      </c>
      <c r="L8" s="80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111" t="e">
        <f t="shared" si="4"/>
        <v>#REF!</v>
      </c>
    </row>
    <row r="10" spans="1:14" s="4" customFormat="1" ht="14.25">
      <c r="A10" s="79" t="s">
        <v>14</v>
      </c>
      <c r="B10" s="80" t="e">
        <f aca="true" t="shared" si="5" ref="B10:N10">B9/B14</f>
        <v>#REF!</v>
      </c>
      <c r="C10" s="80" t="e">
        <f t="shared" si="5"/>
        <v>#REF!</v>
      </c>
      <c r="D10" s="80" t="e">
        <f t="shared" si="5"/>
        <v>#REF!</v>
      </c>
      <c r="E10" s="80" t="e">
        <f t="shared" si="5"/>
        <v>#REF!</v>
      </c>
      <c r="F10" s="80" t="e">
        <f t="shared" si="5"/>
        <v>#REF!</v>
      </c>
      <c r="G10" s="80" t="e">
        <f t="shared" si="5"/>
        <v>#REF!</v>
      </c>
      <c r="H10" s="80" t="e">
        <f t="shared" si="5"/>
        <v>#REF!</v>
      </c>
      <c r="I10" s="80" t="e">
        <f t="shared" si="5"/>
        <v>#REF!</v>
      </c>
      <c r="J10" s="80" t="e">
        <f t="shared" si="5"/>
        <v>#REF!</v>
      </c>
      <c r="K10" s="80" t="e">
        <f t="shared" si="5"/>
        <v>#REF!</v>
      </c>
      <c r="L10" s="80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111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111" t="e">
        <f t="shared" si="6"/>
        <v>#REF!</v>
      </c>
    </row>
    <row r="13" spans="1:14" s="4" customFormat="1" ht="28.5">
      <c r="A13" s="81" t="s">
        <v>17</v>
      </c>
      <c r="B13" s="82" t="e">
        <f>B23+B34*B14</f>
        <v>#REF!</v>
      </c>
      <c r="C13" s="82" t="e">
        <f>C23+C34*C14</f>
        <v>#REF!</v>
      </c>
      <c r="D13" s="82" t="e">
        <f aca="true" t="shared" si="7" ref="D13:N13">D23+D34*D14</f>
        <v>#REF!</v>
      </c>
      <c r="E13" s="82" t="e">
        <f t="shared" si="7"/>
        <v>#REF!</v>
      </c>
      <c r="F13" s="82" t="e">
        <f t="shared" si="7"/>
        <v>#REF!</v>
      </c>
      <c r="G13" s="82" t="e">
        <f t="shared" si="7"/>
        <v>#REF!</v>
      </c>
      <c r="H13" s="82" t="e">
        <f t="shared" si="7"/>
        <v>#REF!</v>
      </c>
      <c r="I13" s="82" t="e">
        <f t="shared" si="7"/>
        <v>#REF!</v>
      </c>
      <c r="J13" s="82" t="e">
        <f t="shared" si="7"/>
        <v>#REF!</v>
      </c>
      <c r="K13" s="82" t="e">
        <f t="shared" si="7"/>
        <v>#REF!</v>
      </c>
      <c r="L13" s="82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1" customFormat="1" ht="17.25" customHeight="1">
      <c r="A14" s="83" t="s">
        <v>18</v>
      </c>
      <c r="B14" s="53">
        <v>4.46</v>
      </c>
      <c r="C14" s="53">
        <v>4.46</v>
      </c>
      <c r="D14" s="53">
        <v>4.46</v>
      </c>
      <c r="E14" s="53">
        <v>4.46</v>
      </c>
      <c r="F14" s="53">
        <v>4.46</v>
      </c>
      <c r="G14" s="53">
        <v>4.46</v>
      </c>
      <c r="H14" s="53">
        <v>4.46</v>
      </c>
      <c r="I14" s="53">
        <v>4.48</v>
      </c>
      <c r="J14" s="53">
        <v>4.48</v>
      </c>
      <c r="K14" s="53">
        <v>4.48</v>
      </c>
      <c r="L14" s="53">
        <v>4.48</v>
      </c>
      <c r="M14" s="53">
        <v>4.48</v>
      </c>
      <c r="N14" s="53">
        <v>4.48</v>
      </c>
    </row>
    <row r="15" s="4" customFormat="1" ht="14.25"/>
    <row r="16" spans="1:14" s="4" customFormat="1" ht="31.5">
      <c r="A16" s="84" t="s">
        <v>19</v>
      </c>
      <c r="B16" s="85" t="e">
        <f>SUM(B19,B20)</f>
        <v>#REF!</v>
      </c>
      <c r="C16" s="86" t="e">
        <f aca="true" t="shared" si="8" ref="C16:N16">C19+C20</f>
        <v>#REF!</v>
      </c>
      <c r="D16" s="86" t="e">
        <f t="shared" si="8"/>
        <v>#REF!</v>
      </c>
      <c r="E16" s="86" t="e">
        <f t="shared" si="8"/>
        <v>#REF!</v>
      </c>
      <c r="F16" s="86" t="e">
        <f t="shared" si="8"/>
        <v>#REF!</v>
      </c>
      <c r="G16" s="86" t="e">
        <f t="shared" si="8"/>
        <v>#REF!</v>
      </c>
      <c r="H16" s="86" t="e">
        <f t="shared" si="8"/>
        <v>#REF!</v>
      </c>
      <c r="I16" s="86" t="e">
        <f t="shared" si="8"/>
        <v>#REF!</v>
      </c>
      <c r="J16" s="86" t="e">
        <f t="shared" si="8"/>
        <v>#REF!</v>
      </c>
      <c r="K16" s="86" t="e">
        <f t="shared" si="8"/>
        <v>#REF!</v>
      </c>
      <c r="L16" s="86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5" customFormat="1" ht="33.75" customHeight="1">
      <c r="A17" s="87" t="s">
        <v>20</v>
      </c>
      <c r="B17" s="88" t="e">
        <f>SUM(C17:N17)</f>
        <v>#REF!</v>
      </c>
      <c r="C17" s="89" t="e">
        <f>#REF!</f>
        <v>#REF!</v>
      </c>
      <c r="D17" s="89" t="e">
        <f>#REF!</f>
        <v>#REF!</v>
      </c>
      <c r="E17" s="89" t="e">
        <f>#REF!</f>
        <v>#REF!</v>
      </c>
      <c r="F17" s="89" t="e">
        <f>#REF!</f>
        <v>#REF!</v>
      </c>
      <c r="G17" s="89" t="e">
        <f>#REF!</f>
        <v>#REF!</v>
      </c>
      <c r="H17" s="89" t="e">
        <f>#REF!</f>
        <v>#REF!</v>
      </c>
      <c r="I17" s="89" t="e">
        <f>#REF!</f>
        <v>#REF!</v>
      </c>
      <c r="J17" s="89" t="e">
        <f>#REF!</f>
        <v>#REF!</v>
      </c>
      <c r="K17" s="89" t="e">
        <f>#REF!</f>
        <v>#REF!</v>
      </c>
      <c r="L17" s="89" t="e">
        <f>#REF!</f>
        <v>#REF!</v>
      </c>
      <c r="M17" s="118" t="e">
        <f>#REF!</f>
        <v>#REF!</v>
      </c>
      <c r="N17" s="119" t="e">
        <f>#REF!</f>
        <v>#REF!</v>
      </c>
      <c r="O17" s="20"/>
    </row>
    <row r="18" spans="1:14" s="4" customFormat="1" ht="15">
      <c r="A18" s="9" t="s">
        <v>12</v>
      </c>
      <c r="B18" s="13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20"/>
      <c r="N18" s="121"/>
    </row>
    <row r="19" spans="1:14" s="4" customFormat="1" ht="14.25">
      <c r="A19" s="10" t="s">
        <v>13</v>
      </c>
      <c r="B19" s="13" t="e">
        <f>SUM(C19:N19)</f>
        <v>#REF!</v>
      </c>
      <c r="C19" s="91" t="e">
        <f>#REF!</f>
        <v>#REF!</v>
      </c>
      <c r="D19" s="91" t="e">
        <f>#REF!</f>
        <v>#REF!</v>
      </c>
      <c r="E19" s="91" t="e">
        <f>#REF!</f>
        <v>#REF!</v>
      </c>
      <c r="F19" s="91" t="e">
        <f>#REF!</f>
        <v>#REF!</v>
      </c>
      <c r="G19" s="91" t="e">
        <f>#REF!</f>
        <v>#REF!</v>
      </c>
      <c r="H19" s="91" t="e">
        <f>#REF!</f>
        <v>#REF!</v>
      </c>
      <c r="I19" s="91" t="e">
        <f>#REF!</f>
        <v>#REF!</v>
      </c>
      <c r="J19" s="91" t="e">
        <f>#REF!</f>
        <v>#REF!</v>
      </c>
      <c r="K19" s="91" t="e">
        <f>#REF!</f>
        <v>#REF!</v>
      </c>
      <c r="L19" s="91" t="e">
        <f>#REF!</f>
        <v>#REF!</v>
      </c>
      <c r="M19" s="122" t="e">
        <f>#REF!</f>
        <v>#REF!</v>
      </c>
      <c r="N19" s="123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91" t="e">
        <f>#REF!</f>
        <v>#REF!</v>
      </c>
      <c r="D20" s="91" t="e">
        <f>#REF!</f>
        <v>#REF!</v>
      </c>
      <c r="E20" s="91" t="e">
        <f>#REF!</f>
        <v>#REF!</v>
      </c>
      <c r="F20" s="91" t="e">
        <f>#REF!</f>
        <v>#REF!</v>
      </c>
      <c r="G20" s="91" t="e">
        <f>#REF!</f>
        <v>#REF!</v>
      </c>
      <c r="H20" s="91" t="e">
        <f>#REF!</f>
        <v>#REF!</v>
      </c>
      <c r="I20" s="91" t="e">
        <f>#REF!</f>
        <v>#REF!</v>
      </c>
      <c r="J20" s="91" t="e">
        <f>#REF!</f>
        <v>#REF!</v>
      </c>
      <c r="K20" s="91" t="e">
        <f>#REF!</f>
        <v>#REF!</v>
      </c>
      <c r="L20" s="91" t="e">
        <f>#REF!</f>
        <v>#REF!</v>
      </c>
      <c r="M20" s="122" t="e">
        <f>#REF!</f>
        <v>#REF!</v>
      </c>
      <c r="N20" s="123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111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111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111" t="e">
        <f>#REF!+#REF!</f>
        <v>#REF!</v>
      </c>
    </row>
    <row r="24" spans="1:14" s="4" customFormat="1" ht="28.5">
      <c r="A24" s="92" t="s">
        <v>23</v>
      </c>
      <c r="B24" s="93" t="e">
        <f aca="true" t="shared" si="9" ref="B24:N24">B16/B14</f>
        <v>#REF!</v>
      </c>
      <c r="C24" s="93" t="e">
        <f t="shared" si="9"/>
        <v>#REF!</v>
      </c>
      <c r="D24" s="93" t="e">
        <f t="shared" si="9"/>
        <v>#REF!</v>
      </c>
      <c r="E24" s="93" t="e">
        <f t="shared" si="9"/>
        <v>#REF!</v>
      </c>
      <c r="F24" s="93" t="e">
        <f t="shared" si="9"/>
        <v>#REF!</v>
      </c>
      <c r="G24" s="93" t="e">
        <f t="shared" si="9"/>
        <v>#REF!</v>
      </c>
      <c r="H24" s="93" t="e">
        <f t="shared" si="9"/>
        <v>#REF!</v>
      </c>
      <c r="I24" s="93" t="e">
        <f t="shared" si="9"/>
        <v>#REF!</v>
      </c>
      <c r="J24" s="93" t="e">
        <f t="shared" si="9"/>
        <v>#REF!</v>
      </c>
      <c r="K24" s="93" t="e">
        <f t="shared" si="9"/>
        <v>#REF!</v>
      </c>
      <c r="L24" s="93" t="e">
        <f t="shared" si="9"/>
        <v>#REF!</v>
      </c>
      <c r="M24" s="124" t="e">
        <f t="shared" si="9"/>
        <v>#REF!</v>
      </c>
      <c r="N24" s="125" t="e">
        <f t="shared" si="9"/>
        <v>#REF!</v>
      </c>
    </row>
    <row r="25" spans="1:14" s="1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21"/>
      <c r="M25" s="21"/>
      <c r="N25" s="21"/>
    </row>
    <row r="26" spans="5:14" s="4" customFormat="1" ht="14.25">
      <c r="E26" s="12"/>
      <c r="F26" s="12"/>
      <c r="N26" s="103" t="s">
        <v>14</v>
      </c>
    </row>
    <row r="27" spans="1:14" s="4" customFormat="1" ht="31.5">
      <c r="A27" s="94" t="s">
        <v>24</v>
      </c>
      <c r="B27" s="95" t="e">
        <f>SUM(B30,B31)</f>
        <v>#REF!</v>
      </c>
      <c r="C27" s="96" t="e">
        <f aca="true" t="shared" si="10" ref="C27:N27">C30+C31</f>
        <v>#REF!</v>
      </c>
      <c r="D27" s="74" t="e">
        <f t="shared" si="10"/>
        <v>#REF!</v>
      </c>
      <c r="E27" s="74" t="e">
        <f t="shared" si="10"/>
        <v>#REF!</v>
      </c>
      <c r="F27" s="97" t="e">
        <f t="shared" si="10"/>
        <v>#REF!</v>
      </c>
      <c r="G27" s="97" t="e">
        <f t="shared" si="10"/>
        <v>#REF!</v>
      </c>
      <c r="H27" s="75" t="e">
        <f t="shared" si="10"/>
        <v>#REF!</v>
      </c>
      <c r="I27" s="75" t="e">
        <f t="shared" si="10"/>
        <v>#REF!</v>
      </c>
      <c r="J27" s="75" t="e">
        <f t="shared" si="10"/>
        <v>#REF!</v>
      </c>
      <c r="K27" s="75" t="e">
        <f t="shared" si="10"/>
        <v>#REF!</v>
      </c>
      <c r="L27" s="75" t="e">
        <f t="shared" si="10"/>
        <v>#REF!</v>
      </c>
      <c r="M27" s="107" t="e">
        <f t="shared" si="10"/>
        <v>#REF!</v>
      </c>
      <c r="N27" s="126" t="e">
        <f t="shared" si="10"/>
        <v>#REF!</v>
      </c>
    </row>
    <row r="28" spans="1:14" s="4" customFormat="1" ht="14.25">
      <c r="A28" s="87" t="s">
        <v>25</v>
      </c>
      <c r="B28" s="98"/>
      <c r="C28" s="99"/>
      <c r="D28" s="99"/>
      <c r="E28" s="99"/>
      <c r="F28" s="99"/>
      <c r="G28" s="99"/>
      <c r="H28" s="99">
        <v>1500</v>
      </c>
      <c r="I28" s="127"/>
      <c r="J28" s="99"/>
      <c r="K28" s="99"/>
      <c r="L28" s="99"/>
      <c r="M28" s="128"/>
      <c r="N28" s="129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111"/>
    </row>
    <row r="30" spans="1:14" s="4" customFormat="1" ht="14.25">
      <c r="A30" s="10" t="s">
        <v>26</v>
      </c>
      <c r="B30" s="90" t="e">
        <f>#REF!</f>
        <v>#REF!</v>
      </c>
      <c r="C30" s="90" t="e">
        <f>#REF!</f>
        <v>#REF!</v>
      </c>
      <c r="D30" s="90" t="e">
        <f>#REF!</f>
        <v>#REF!</v>
      </c>
      <c r="E30" s="90" t="e">
        <f>#REF!</f>
        <v>#REF!</v>
      </c>
      <c r="F30" s="90" t="e">
        <f>#REF!</f>
        <v>#REF!</v>
      </c>
      <c r="G30" s="90" t="e">
        <f>#REF!</f>
        <v>#REF!</v>
      </c>
      <c r="H30" s="90" t="e">
        <f>#REF!</f>
        <v>#REF!</v>
      </c>
      <c r="I30" s="90" t="e">
        <f>#REF!</f>
        <v>#REF!</v>
      </c>
      <c r="J30" s="90" t="e">
        <f>#REF!</f>
        <v>#REF!</v>
      </c>
      <c r="K30" s="90" t="e">
        <f>#REF!</f>
        <v>#REF!</v>
      </c>
      <c r="L30" s="90" t="e">
        <f>#REF!</f>
        <v>#REF!</v>
      </c>
      <c r="M30" s="120" t="e">
        <f>#REF!</f>
        <v>#REF!</v>
      </c>
      <c r="N30" s="121" t="e">
        <f>#REF!</f>
        <v>#REF!</v>
      </c>
    </row>
    <row r="31" spans="1:14" s="4" customFormat="1" ht="15">
      <c r="A31" s="15" t="s">
        <v>27</v>
      </c>
      <c r="B31" s="90" t="e">
        <f>#REF!</f>
        <v>#REF!</v>
      </c>
      <c r="C31" s="90" t="e">
        <f>#REF!</f>
        <v>#REF!</v>
      </c>
      <c r="D31" s="90" t="e">
        <f>#REF!</f>
        <v>#REF!</v>
      </c>
      <c r="E31" s="90" t="e">
        <f>#REF!</f>
        <v>#REF!</v>
      </c>
      <c r="F31" s="90" t="e">
        <f>#REF!</f>
        <v>#REF!</v>
      </c>
      <c r="G31" s="90" t="e">
        <f>#REF!</f>
        <v>#REF!</v>
      </c>
      <c r="H31" s="90" t="e">
        <f>#REF!</f>
        <v>#REF!</v>
      </c>
      <c r="I31" s="90" t="e">
        <f>#REF!</f>
        <v>#REF!</v>
      </c>
      <c r="J31" s="90" t="e">
        <f>#REF!</f>
        <v>#REF!</v>
      </c>
      <c r="K31" s="90" t="e">
        <f>#REF!</f>
        <v>#REF!</v>
      </c>
      <c r="L31" s="90" t="e">
        <f>#REF!</f>
        <v>#REF!</v>
      </c>
      <c r="M31" s="120" t="e">
        <f>#REF!</f>
        <v>#REF!</v>
      </c>
      <c r="N31" s="121" t="e">
        <f>#REF!</f>
        <v>#REF!</v>
      </c>
    </row>
    <row r="32" spans="1:14" s="4" customFormat="1" ht="15">
      <c r="A32" s="9" t="s">
        <v>12</v>
      </c>
      <c r="B32" s="10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111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111" t="e">
        <f>#REF!</f>
        <v>#REF!</v>
      </c>
    </row>
    <row r="34" spans="1:14" s="4" customFormat="1" ht="28.5">
      <c r="A34" s="81" t="s">
        <v>29</v>
      </c>
      <c r="B34" s="101" t="e">
        <f>#REF!</f>
        <v>#REF!</v>
      </c>
      <c r="C34" s="101" t="e">
        <f>#REF!</f>
        <v>#REF!</v>
      </c>
      <c r="D34" s="101" t="e">
        <f>#REF!</f>
        <v>#REF!</v>
      </c>
      <c r="E34" s="101" t="e">
        <f>#REF!</f>
        <v>#REF!</v>
      </c>
      <c r="F34" s="101" t="e">
        <f>#REF!</f>
        <v>#REF!</v>
      </c>
      <c r="G34" s="101" t="e">
        <f>#REF!</f>
        <v>#REF!</v>
      </c>
      <c r="H34" s="101" t="e">
        <f>#REF!</f>
        <v>#REF!</v>
      </c>
      <c r="I34" s="101" t="e">
        <f>#REF!</f>
        <v>#REF!</v>
      </c>
      <c r="J34" s="101" t="e">
        <f>#REF!</f>
        <v>#REF!</v>
      </c>
      <c r="K34" s="101" t="e">
        <f>#REF!</f>
        <v>#REF!</v>
      </c>
      <c r="L34" s="101" t="e">
        <f>#REF!</f>
        <v>#REF!</v>
      </c>
      <c r="M34" s="114" t="e">
        <f>#REF!</f>
        <v>#REF!</v>
      </c>
      <c r="N34" s="115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52" t="s">
        <v>30</v>
      </c>
      <c r="B36" s="102"/>
      <c r="C36" s="102"/>
      <c r="D36" s="102"/>
      <c r="E36" s="102"/>
      <c r="F36" s="102"/>
      <c r="G36" s="102"/>
      <c r="H36" s="102"/>
      <c r="I36" s="102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3" t="s">
        <v>32</v>
      </c>
      <c r="B68" s="143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4" t="s">
        <v>45</v>
      </c>
      <c r="B69" s="144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4" t="s">
        <v>46</v>
      </c>
      <c r="B70" s="144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4" t="s">
        <v>47</v>
      </c>
      <c r="B71" s="144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4" t="s">
        <v>48</v>
      </c>
      <c r="B72" s="144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4" t="s">
        <v>49</v>
      </c>
      <c r="B73" s="144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4" t="s">
        <v>50</v>
      </c>
      <c r="B74" s="144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4" t="s">
        <v>51</v>
      </c>
      <c r="B75" s="144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4" t="s">
        <v>52</v>
      </c>
      <c r="B76" s="144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4" t="s">
        <v>53</v>
      </c>
      <c r="B77" s="144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4" t="s">
        <v>54</v>
      </c>
      <c r="B78" s="144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44" t="s">
        <v>55</v>
      </c>
      <c r="B79" s="144"/>
      <c r="C79" s="144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4" t="s">
        <v>56</v>
      </c>
      <c r="B80" s="144"/>
      <c r="C80" s="144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4" t="s">
        <v>57</v>
      </c>
      <c r="B81" s="144"/>
      <c r="C81" s="144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4" t="s">
        <v>58</v>
      </c>
      <c r="B82" s="144"/>
      <c r="C82" s="144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4" t="s">
        <v>59</v>
      </c>
      <c r="B83" s="144"/>
      <c r="C83" s="144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4" t="s">
        <v>60</v>
      </c>
      <c r="B84" s="144"/>
      <c r="C84" s="144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4" t="s">
        <v>61</v>
      </c>
      <c r="B85" s="144"/>
      <c r="C85" s="144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6" t="s">
        <v>62</v>
      </c>
      <c r="B86" s="146"/>
      <c r="C86" s="146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6" t="s">
        <v>63</v>
      </c>
      <c r="B87" s="146"/>
      <c r="C87" s="146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6" t="s">
        <v>64</v>
      </c>
      <c r="B88" s="146"/>
      <c r="C88" s="146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6" t="s">
        <v>65</v>
      </c>
      <c r="B89" s="146"/>
      <c r="C89" s="146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45"/>
      <c r="B90" s="14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43" t="s">
        <v>67</v>
      </c>
      <c r="B92" s="143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6" t="s">
        <v>68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75" zoomScalePageLayoutView="0" workbookViewId="0" topLeftCell="A1">
      <selection activeCell="G37" sqref="G37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5" width="19.8515625" style="0" bestFit="1" customWidth="1"/>
    <col min="6" max="6" width="14.140625" style="0" customWidth="1"/>
    <col min="7" max="7" width="14.8515625" style="0" customWidth="1"/>
  </cols>
  <sheetData>
    <row r="1" spans="2:5" ht="45.75" customHeight="1">
      <c r="B1" s="147" t="s">
        <v>69</v>
      </c>
      <c r="C1" s="148"/>
      <c r="D1" s="148"/>
      <c r="E1" s="148"/>
    </row>
    <row r="2" spans="1:7" ht="28.5" customHeight="1">
      <c r="A2" s="35"/>
      <c r="B2" s="35"/>
      <c r="G2" s="36" t="s">
        <v>31</v>
      </c>
    </row>
    <row r="3" spans="1:7" s="4" customFormat="1" ht="63" customHeight="1">
      <c r="A3" s="37" t="s">
        <v>70</v>
      </c>
      <c r="B3" s="38" t="s">
        <v>71</v>
      </c>
      <c r="C3" s="38" t="s">
        <v>72</v>
      </c>
      <c r="D3" s="55" t="s">
        <v>73</v>
      </c>
      <c r="E3" s="55" t="s">
        <v>85</v>
      </c>
      <c r="F3" s="55" t="s">
        <v>74</v>
      </c>
      <c r="G3" s="56" t="s">
        <v>75</v>
      </c>
    </row>
    <row r="4" spans="1:7" s="4" customFormat="1" ht="37.5" customHeight="1" thickBot="1">
      <c r="A4" s="8" t="s">
        <v>76</v>
      </c>
      <c r="B4" s="44">
        <v>59309.159999999996</v>
      </c>
      <c r="C4" s="44">
        <v>62471.35</v>
      </c>
      <c r="D4" s="44">
        <v>14359.053500000002</v>
      </c>
      <c r="E4" s="44">
        <v>15803.808214285713</v>
      </c>
      <c r="F4" s="44">
        <v>15629.275642857143</v>
      </c>
      <c r="G4" s="130">
        <v>16679.212642857143</v>
      </c>
    </row>
    <row r="5" spans="1:7" s="4" customFormat="1" ht="23.25" customHeight="1">
      <c r="A5" s="131" t="s">
        <v>77</v>
      </c>
      <c r="B5" s="132"/>
      <c r="C5" s="132"/>
      <c r="D5" s="132"/>
      <c r="E5" s="132"/>
      <c r="F5" s="132"/>
      <c r="G5" s="133"/>
    </row>
    <row r="6" spans="1:7" s="4" customFormat="1" ht="23.25" customHeight="1">
      <c r="A6" s="41" t="s">
        <v>78</v>
      </c>
      <c r="B6" s="57">
        <v>47715.35</v>
      </c>
      <c r="C6" s="57">
        <v>47647.194</v>
      </c>
      <c r="D6" s="58">
        <v>10928.319500000001</v>
      </c>
      <c r="E6" s="58">
        <v>10888.7545</v>
      </c>
      <c r="F6" s="58">
        <v>12037.7295</v>
      </c>
      <c r="G6" s="134">
        <v>13792.3905</v>
      </c>
    </row>
    <row r="7" spans="1:7" s="4" customFormat="1" ht="21" customHeight="1" thickBot="1">
      <c r="A7" s="42" t="s">
        <v>79</v>
      </c>
      <c r="B7" s="59">
        <v>11593.81</v>
      </c>
      <c r="C7" s="59">
        <v>14824.156</v>
      </c>
      <c r="D7" s="60">
        <v>3430.734</v>
      </c>
      <c r="E7" s="60">
        <v>4915.053714285715</v>
      </c>
      <c r="F7" s="60">
        <v>3591.5461428571434</v>
      </c>
      <c r="G7" s="135">
        <v>2886.8221428571433</v>
      </c>
    </row>
    <row r="8" spans="1:7" s="4" customFormat="1" ht="16.5" thickBot="1">
      <c r="A8" s="8" t="s">
        <v>80</v>
      </c>
      <c r="B8" s="61">
        <v>39711.38</v>
      </c>
      <c r="C8" s="61">
        <v>44095.44</v>
      </c>
      <c r="D8" s="43">
        <v>12446.723500000002</v>
      </c>
      <c r="E8" s="43">
        <v>13457.878214285713</v>
      </c>
      <c r="F8" s="43">
        <v>3809.955642857143</v>
      </c>
      <c r="G8" s="136">
        <v>14380.882642857143</v>
      </c>
    </row>
    <row r="9" spans="1:7" s="4" customFormat="1" ht="15.75">
      <c r="A9" s="45" t="s">
        <v>77</v>
      </c>
      <c r="B9" s="62"/>
      <c r="C9" s="62">
        <v>0</v>
      </c>
      <c r="D9" s="46">
        <v>0</v>
      </c>
      <c r="E9" s="46">
        <v>0</v>
      </c>
      <c r="F9" s="46">
        <v>0</v>
      </c>
      <c r="G9" s="137">
        <v>0</v>
      </c>
    </row>
    <row r="10" spans="1:7" s="4" customFormat="1" ht="20.25" customHeight="1">
      <c r="A10" s="47" t="s">
        <v>81</v>
      </c>
      <c r="B10" s="63">
        <v>32987.27</v>
      </c>
      <c r="C10" s="63">
        <v>35215.614</v>
      </c>
      <c r="D10" s="39">
        <v>10497.559500000001</v>
      </c>
      <c r="E10" s="39">
        <v>10204.734499999999</v>
      </c>
      <c r="F10" s="39">
        <v>1679.3395</v>
      </c>
      <c r="G10" s="40">
        <v>12833.9805</v>
      </c>
    </row>
    <row r="11" spans="1:7" s="4" customFormat="1" ht="21" customHeight="1" thickBot="1">
      <c r="A11" s="48" t="s">
        <v>82</v>
      </c>
      <c r="B11" s="64">
        <v>6724.11</v>
      </c>
      <c r="C11" s="64">
        <v>8879.826000000001</v>
      </c>
      <c r="D11" s="65">
        <v>1949.164</v>
      </c>
      <c r="E11" s="65">
        <v>3253.143714285715</v>
      </c>
      <c r="F11" s="65">
        <v>2130.616142857143</v>
      </c>
      <c r="G11" s="138">
        <v>1546.902142857143</v>
      </c>
    </row>
    <row r="12" spans="1:7" s="4" customFormat="1" ht="16.5" thickBot="1">
      <c r="A12" s="49" t="s">
        <v>83</v>
      </c>
      <c r="B12" s="66">
        <v>19597.78</v>
      </c>
      <c r="C12" s="66">
        <v>18375.91</v>
      </c>
      <c r="D12" s="50">
        <v>1912.33</v>
      </c>
      <c r="E12" s="50">
        <v>2345.9300000000003</v>
      </c>
      <c r="F12" s="50">
        <v>11819.32</v>
      </c>
      <c r="G12" s="139">
        <v>2298.33</v>
      </c>
    </row>
    <row r="13" spans="1:7" s="4" customFormat="1" ht="15.75">
      <c r="A13" s="45" t="s">
        <v>77</v>
      </c>
      <c r="B13" s="62"/>
      <c r="C13" s="62">
        <v>0</v>
      </c>
      <c r="D13" s="46">
        <v>0</v>
      </c>
      <c r="E13" s="46">
        <v>0</v>
      </c>
      <c r="F13" s="46">
        <v>0</v>
      </c>
      <c r="G13" s="137">
        <v>0</v>
      </c>
    </row>
    <row r="14" spans="1:7" s="4" customFormat="1" ht="19.5" customHeight="1">
      <c r="A14" s="47" t="s">
        <v>81</v>
      </c>
      <c r="B14" s="63">
        <v>14728.08</v>
      </c>
      <c r="C14" s="63">
        <v>12431.58</v>
      </c>
      <c r="D14" s="39">
        <v>430.76</v>
      </c>
      <c r="E14" s="39">
        <v>684.02</v>
      </c>
      <c r="F14" s="39">
        <v>10358.39</v>
      </c>
      <c r="G14" s="40">
        <v>958.4100000000001</v>
      </c>
    </row>
    <row r="15" spans="1:7" s="4" customFormat="1" ht="22.5" customHeight="1" thickBot="1">
      <c r="A15" s="51" t="s">
        <v>82</v>
      </c>
      <c r="B15" s="67">
        <v>4869.7</v>
      </c>
      <c r="C15" s="67">
        <v>5944.33</v>
      </c>
      <c r="D15" s="67">
        <v>1481.57</v>
      </c>
      <c r="E15" s="67">
        <v>1661.91</v>
      </c>
      <c r="F15" s="67">
        <v>1460.93</v>
      </c>
      <c r="G15" s="140">
        <v>1339.92</v>
      </c>
    </row>
    <row r="16" spans="1:7" s="34" customFormat="1" ht="15">
      <c r="A16" s="149" t="s">
        <v>84</v>
      </c>
      <c r="B16" s="149"/>
      <c r="C16" s="54">
        <v>4.46</v>
      </c>
      <c r="D16" s="54">
        <v>4.46</v>
      </c>
      <c r="E16" s="54">
        <v>4.46</v>
      </c>
      <c r="F16" s="54">
        <v>4.46</v>
      </c>
      <c r="G16" s="54">
        <v>4.46</v>
      </c>
    </row>
    <row r="17" spans="1:2" ht="18.75" customHeight="1">
      <c r="A17" s="68"/>
      <c r="B17" s="52"/>
    </row>
  </sheetData>
  <sheetProtection/>
  <mergeCells count="2">
    <mergeCell ref="B1:E1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0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2020-09-10T12:01:00Z</cp:lastPrinted>
  <dcterms:created xsi:type="dcterms:W3CDTF">2015-04-24T09:04:58Z</dcterms:created>
  <dcterms:modified xsi:type="dcterms:W3CDTF">2020-09-10T12:01:03Z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