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<sst xmlns="http://schemas.openxmlformats.org/spreadsheetml/2006/main" count="402" uniqueCount="144">
  <si>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</si>
  <si>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</si>
  <si>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</si>
  <si>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</si>
  <si>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</si>
  <si>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</si>
  <si>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</si>
  <si>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</si>
  <si>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</si>
  <si>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</si>
  <si>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</si>
  <si>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</si>
  <si>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</si>
  <si>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</si>
  <si>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</si>
  <si>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</si>
  <si>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</si>
  <si>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</si>
  <si>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</si>
  <si>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</si>
  <si>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</si>
  <si>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</si>
  <si>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</si>
  <si>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</si>
  <si>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</si>
  <si>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</si>
  <si>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</si>
  <si>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</si>
  <si>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</si>
  <si>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</si>
  <si>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</si>
  <si>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07,08,2023</t>
  </si>
  <si>
    <t>PF</t>
  </si>
  <si>
    <t>servicii</t>
  </si>
  <si>
    <t>mf</t>
  </si>
  <si>
    <t>reintregire marja</t>
  </si>
  <si>
    <t>monitorul</t>
  </si>
  <si>
    <t>publicari</t>
  </si>
  <si>
    <t>08,08,2023</t>
  </si>
  <si>
    <t>carto art</t>
  </si>
  <si>
    <t>papetarie</t>
  </si>
  <si>
    <t>dgrfp timisoara</t>
  </si>
  <si>
    <t>en el</t>
  </si>
  <si>
    <t>apa rece</t>
  </si>
  <si>
    <t>xerox romania echip</t>
  </si>
  <si>
    <t>pf</t>
  </si>
  <si>
    <t>ch transport</t>
  </si>
  <si>
    <t>tarom</t>
  </si>
  <si>
    <t>bilet avion</t>
  </si>
  <si>
    <t>olimpic international</t>
  </si>
  <si>
    <t>romaqua</t>
  </si>
  <si>
    <t>protocol</t>
  </si>
  <si>
    <t>cumpana</t>
  </si>
  <si>
    <t>09,08,2023</t>
  </si>
  <si>
    <t>tva refinitiv</t>
  </si>
  <si>
    <t>alimentare refinitiv</t>
  </si>
  <si>
    <t>10,08,2023</t>
  </si>
  <si>
    <t>dgrfp ploiesti</t>
  </si>
  <si>
    <t>dgrfp cluj</t>
  </si>
  <si>
    <t>rapps</t>
  </si>
  <si>
    <t>servicii postale</t>
  </si>
  <si>
    <t>posta romana</t>
  </si>
  <si>
    <t>materiale</t>
  </si>
  <si>
    <t>tva</t>
  </si>
  <si>
    <t xml:space="preserve">logika it </t>
  </si>
  <si>
    <t>chirie</t>
  </si>
  <si>
    <t>tmau</t>
  </si>
  <si>
    <t>total</t>
  </si>
  <si>
    <t>Clasificatie bugetara</t>
  </si>
  <si>
    <t xml:space="preserve">SUMA 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</si>
  <si>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</si>
  <si>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</si>
  <si>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</si>
  <si>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</si>
  <si>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</si>
  <si>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</si>
  <si>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</si>
  <si>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</si>
  <si>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</si>
  <si>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</si>
  <si>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</si>
  <si>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</si>
  <si>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</si>
  <si>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</si>
  <si>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</si>
  <si>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</si>
  <si>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</si>
  <si>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</si>
  <si>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</si>
  <si>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</si>
  <si>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</si>
  <si>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</si>
  <si>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</si>
  <si>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</si>
  <si>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</si>
  <si>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</si>
  <si>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</si>
  <si>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</si>
  <si>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</si>
  <si>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</si>
  <si>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</si>
  <si>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</si>
  <si>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</si>
  <si>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</si>
  <si>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</si>
  <si>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</si>
  <si>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</si>
  <si>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</si>
  <si>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</si>
  <si>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</si>
  <si>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</si>
  <si>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</si>
  <si>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</si>
  <si>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</si>
  <si>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</si>
  <si>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</si>
  <si>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</si>
  <si>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11.08.2023</t>
  </si>
  <si>
    <t>BIROU EXPERTIZE</t>
  </si>
  <si>
    <t>onorariu expertize dosar 20370/281/2022</t>
  </si>
  <si>
    <t>07.08.2023</t>
  </si>
  <si>
    <t>PERSOANA JURIDICA</t>
  </si>
  <si>
    <t>poprire DE 96/2023</t>
  </si>
  <si>
    <t>poprire DE 2/2023</t>
  </si>
  <si>
    <t>poprire DE 123/2023</t>
  </si>
  <si>
    <t>10.08.2023</t>
  </si>
  <si>
    <t>poprire DE 341/2022</t>
  </si>
  <si>
    <t>PERSOANA FIZICA</t>
  </si>
  <si>
    <t>daune morale dosar 42359/3/2018</t>
  </si>
  <si>
    <t>cheltuieli judecata</t>
  </si>
  <si>
    <t>taxa judiciara de timbru</t>
  </si>
  <si>
    <t>BUGET DE STAT</t>
  </si>
  <si>
    <t>cheltuieli judiciare</t>
  </si>
  <si>
    <t>cheltuieli executare</t>
  </si>
  <si>
    <t>plata serv juridice si de reprezentare</t>
  </si>
  <si>
    <t>onorariu curator</t>
  </si>
  <si>
    <t>cheltuieli judecata si executare</t>
  </si>
  <si>
    <t>TVA pt plata serv juridice si de reprezentare</t>
  </si>
  <si>
    <t>alimentat cont CEC -plata serv juridice si de reprezentare</t>
  </si>
  <si>
    <t>ASPAAS</t>
  </si>
  <si>
    <t>7-11 august 2023</t>
  </si>
  <si>
    <t>bpt traduceri</t>
  </si>
  <si>
    <t>alimentare unctad</t>
  </si>
  <si>
    <t>TRANSFERURI INTRE UNITATI ALE ADMINISTRATIEI PUBLICE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</si>
</sst>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  <numFmt numFmtId="172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3" xfId="0" applyNumberForma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29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3" fontId="0" fillId="0" borderId="11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Font="1" applyBorder="1" applyAlignment="1">
      <alignment/>
    </xf>
    <xf numFmtId="16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72" fontId="19" fillId="0" borderId="48" xfId="42" applyNumberFormat="1" applyFont="1" applyFill="1" applyBorder="1" applyAlignment="1" applyProtection="1">
      <alignment horizontal="right"/>
      <protection/>
    </xf>
    <xf numFmtId="0" fontId="24" fillId="0" borderId="54" xfId="57" applyFont="1" applyFill="1" applyBorder="1" applyAlignment="1">
      <alignment horizontal="left" wrapText="1"/>
      <protection/>
    </xf>
    <xf numFmtId="0" fontId="24" fillId="0" borderId="54" xfId="57" applyFont="1" applyFill="1" applyBorder="1" applyAlignment="1">
      <alignment horizontal="center" wrapText="1"/>
      <protection/>
    </xf>
    <xf numFmtId="4" fontId="24" fillId="0" borderId="55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0" fontId="24" fillId="25" borderId="56" xfId="0" applyFont="1" applyFill="1" applyBorder="1" applyAlignment="1">
      <alignment horizontal="center" vertical="center" wrapText="1"/>
    </xf>
    <xf numFmtId="43" fontId="25" fillId="25" borderId="11" xfId="0" applyNumberFormat="1" applyFont="1" applyFill="1" applyBorder="1" applyAlignment="1">
      <alignment horizontal="right" vertical="center" wrapText="1"/>
    </xf>
    <xf numFmtId="0" fontId="24" fillId="25" borderId="57" xfId="0" applyFont="1" applyFill="1" applyBorder="1" applyAlignment="1">
      <alignment horizontal="center" vertical="center" wrapText="1"/>
    </xf>
    <xf numFmtId="14" fontId="25" fillId="25" borderId="58" xfId="0" applyNumberFormat="1" applyFont="1" applyFill="1" applyBorder="1" applyAlignment="1">
      <alignment horizontal="center" vertical="center" wrapText="1"/>
    </xf>
    <xf numFmtId="0" fontId="25" fillId="25" borderId="58" xfId="0" applyFont="1" applyFill="1" applyBorder="1" applyAlignment="1">
      <alignment horizontal="center" vertical="center" wrapText="1"/>
    </xf>
    <xf numFmtId="0" fontId="25" fillId="25" borderId="58" xfId="0" applyFont="1" applyFill="1" applyBorder="1" applyAlignment="1">
      <alignment horizontal="left" vertical="center" wrapText="1"/>
    </xf>
    <xf numFmtId="43" fontId="25" fillId="25" borderId="44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justify"/>
    </xf>
    <xf numFmtId="170" fontId="24" fillId="0" borderId="17" xfId="0" applyNumberFormat="1" applyFont="1" applyBorder="1" applyAlignment="1">
      <alignment/>
    </xf>
    <xf numFmtId="0" fontId="26" fillId="25" borderId="12" xfId="0" applyFont="1" applyFill="1" applyBorder="1" applyAlignment="1">
      <alignment horizontal="center" vertical="center" wrapText="1"/>
    </xf>
    <xf numFmtId="14" fontId="27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7" fillId="25" borderId="13" xfId="0" applyFont="1" applyFill="1" applyBorder="1" applyAlignment="1">
      <alignment horizontal="center" vertical="center" wrapText="1"/>
    </xf>
    <xf numFmtId="43" fontId="27" fillId="25" borderId="14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4" xfId="59" applyFont="1" applyFill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>
      <alignment horizontal="justify"/>
    </xf>
    <xf numFmtId="0" fontId="24" fillId="0" borderId="16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9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4" fontId="19" fillId="0" borderId="14" xfId="61" applyNumberFormat="1" applyFont="1" applyBorder="1" applyAlignment="1">
      <alignment horizontal="center"/>
      <protection/>
    </xf>
    <xf numFmtId="0" fontId="24" fillId="0" borderId="59" xfId="59" applyFont="1" applyFill="1" applyBorder="1" applyAlignment="1">
      <alignment horizontal="center"/>
      <protection/>
    </xf>
    <xf numFmtId="170" fontId="28" fillId="0" borderId="55" xfId="0" applyNumberFormat="1" applyFont="1" applyBorder="1" applyAlignment="1">
      <alignment/>
    </xf>
    <xf numFmtId="171" fontId="24" fillId="0" borderId="59" xfId="57" applyNumberFormat="1" applyFont="1" applyFill="1" applyBorder="1" applyAlignment="1">
      <alignment horizontal="center"/>
      <protection/>
    </xf>
    <xf numFmtId="0" fontId="24" fillId="0" borderId="54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0.57421875" style="0" customWidth="1"/>
    <col min="2" max="2" width="11.28125" style="0" customWidth="1"/>
    <col min="3" max="3" width="8.28125" style="0" customWidth="1"/>
    <col min="4" max="4" width="18.42187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24</v>
      </c>
      <c r="E6" s="40" t="s">
        <v>140</v>
      </c>
      <c r="F6" s="2"/>
    </row>
    <row r="7" spans="2:4" ht="13.5" thickBot="1">
      <c r="B7" s="1"/>
      <c r="C7" s="1"/>
      <c r="D7" s="1"/>
    </row>
    <row r="8" spans="1:8" ht="25.5" customHeight="1" thickBot="1">
      <c r="A8" s="94" t="s">
        <v>68</v>
      </c>
      <c r="B8" s="95" t="s">
        <v>2</v>
      </c>
      <c r="C8" s="95" t="s">
        <v>3</v>
      </c>
      <c r="D8" s="95" t="s">
        <v>69</v>
      </c>
      <c r="E8" s="96" t="s">
        <v>4</v>
      </c>
      <c r="F8" s="39"/>
      <c r="G8" s="39"/>
      <c r="H8" s="39"/>
    </row>
    <row r="9" spans="1:8" ht="12.75" customHeight="1">
      <c r="A9" s="90" t="s">
        <v>70</v>
      </c>
      <c r="B9" s="91"/>
      <c r="C9" s="91"/>
      <c r="D9" s="92">
        <v>129982216.83</v>
      </c>
      <c r="E9" s="93"/>
      <c r="F9" s="39"/>
      <c r="G9" s="39"/>
      <c r="H9" s="39"/>
    </row>
    <row r="10" spans="1:8" ht="12.75">
      <c r="A10" s="61" t="s">
        <v>71</v>
      </c>
      <c r="B10" s="97" t="s">
        <v>72</v>
      </c>
      <c r="C10" s="98">
        <v>7</v>
      </c>
      <c r="D10" s="44">
        <v>20898</v>
      </c>
      <c r="E10" s="62"/>
      <c r="F10" s="39"/>
      <c r="G10" s="39"/>
      <c r="H10" s="39"/>
    </row>
    <row r="11" spans="1:8" ht="12.75">
      <c r="A11" s="61"/>
      <c r="B11" s="97"/>
      <c r="C11" s="98">
        <v>9</v>
      </c>
      <c r="D11" s="44">
        <v>10957913</v>
      </c>
      <c r="E11" s="62"/>
      <c r="F11" s="39"/>
      <c r="G11" s="39"/>
      <c r="H11" s="39"/>
    </row>
    <row r="12" spans="1:8" ht="12.75">
      <c r="A12" s="61"/>
      <c r="B12" s="97"/>
      <c r="C12" s="98">
        <v>10</v>
      </c>
      <c r="D12" s="44">
        <f>7445347-5705</f>
        <v>7439642</v>
      </c>
      <c r="E12" s="62"/>
      <c r="F12" s="39"/>
      <c r="G12" s="39"/>
      <c r="H12" s="39"/>
    </row>
    <row r="13" spans="1:8" ht="12.75">
      <c r="A13" s="61"/>
      <c r="B13" s="97"/>
      <c r="C13" s="98">
        <v>11</v>
      </c>
      <c r="D13" s="44">
        <f>-4315</f>
        <v>-4315</v>
      </c>
      <c r="E13" s="62"/>
      <c r="F13" s="39"/>
      <c r="G13" s="39"/>
      <c r="H13" s="39"/>
    </row>
    <row r="14" spans="1:8" ht="12.75">
      <c r="A14" s="61"/>
      <c r="B14" s="97"/>
      <c r="C14" s="98"/>
      <c r="D14" s="44"/>
      <c r="E14" s="62"/>
      <c r="F14" s="39"/>
      <c r="G14" s="39"/>
      <c r="H14" s="39"/>
    </row>
    <row r="15" spans="1:8" ht="13.5" thickBot="1">
      <c r="A15" s="63" t="s">
        <v>73</v>
      </c>
      <c r="B15" s="99"/>
      <c r="C15" s="100"/>
      <c r="D15" s="45">
        <f>SUM(D9:D14)</f>
        <v>148396354.82999998</v>
      </c>
      <c r="E15" s="64"/>
      <c r="F15" s="39"/>
      <c r="G15" s="39"/>
      <c r="H15" s="39"/>
    </row>
    <row r="16" spans="1:8" ht="12.75">
      <c r="A16" s="65" t="s">
        <v>74</v>
      </c>
      <c r="B16" s="101"/>
      <c r="C16" s="102"/>
      <c r="D16" s="44">
        <v>14596768</v>
      </c>
      <c r="E16" s="66"/>
      <c r="F16" s="39"/>
      <c r="G16" s="39"/>
      <c r="H16" s="39"/>
    </row>
    <row r="17" spans="1:8" ht="12.75">
      <c r="A17" s="67" t="s">
        <v>75</v>
      </c>
      <c r="B17" s="97" t="s">
        <v>72</v>
      </c>
      <c r="C17" s="98">
        <v>9</v>
      </c>
      <c r="D17" s="68">
        <v>494826</v>
      </c>
      <c r="E17" s="62"/>
      <c r="F17" s="39"/>
      <c r="G17" s="39"/>
      <c r="H17" s="39"/>
    </row>
    <row r="18" spans="1:8" ht="12.75">
      <c r="A18" s="67"/>
      <c r="B18" s="98"/>
      <c r="C18" s="98">
        <v>10</v>
      </c>
      <c r="D18" s="46">
        <f>725937-757</f>
        <v>725180</v>
      </c>
      <c r="E18" s="62"/>
      <c r="F18" s="39"/>
      <c r="G18" s="39"/>
      <c r="H18" s="39"/>
    </row>
    <row r="19" spans="1:8" ht="12.75">
      <c r="A19" s="69"/>
      <c r="B19" s="103"/>
      <c r="C19" s="103">
        <v>11</v>
      </c>
      <c r="D19" s="47">
        <v>618354</v>
      </c>
      <c r="E19" s="70"/>
      <c r="F19" s="39"/>
      <c r="G19" s="39"/>
      <c r="H19" s="39"/>
    </row>
    <row r="20" spans="1:8" ht="12.75">
      <c r="A20" s="69"/>
      <c r="B20" s="103"/>
      <c r="C20" s="103"/>
      <c r="D20" s="47"/>
      <c r="E20" s="70"/>
      <c r="F20" s="39"/>
      <c r="G20" s="39"/>
      <c r="H20" s="39"/>
    </row>
    <row r="21" spans="1:8" ht="13.5" thickBot="1">
      <c r="A21" s="63" t="s">
        <v>76</v>
      </c>
      <c r="B21" s="100"/>
      <c r="C21" s="100"/>
      <c r="D21" s="45">
        <f>SUM(D16:D20)</f>
        <v>16435128</v>
      </c>
      <c r="E21" s="64"/>
      <c r="F21" s="39"/>
      <c r="G21" s="39"/>
      <c r="H21" s="39"/>
    </row>
    <row r="22" spans="1:8" ht="12.75">
      <c r="A22" s="65" t="s">
        <v>77</v>
      </c>
      <c r="B22" s="101"/>
      <c r="C22" s="102"/>
      <c r="D22" s="48">
        <v>390820</v>
      </c>
      <c r="E22" s="66"/>
      <c r="F22" s="39"/>
      <c r="G22" s="39"/>
      <c r="H22" s="39"/>
    </row>
    <row r="23" spans="1:8" ht="12.75">
      <c r="A23" s="67" t="s">
        <v>78</v>
      </c>
      <c r="B23" s="97" t="s">
        <v>72</v>
      </c>
      <c r="C23" s="98"/>
      <c r="D23" s="44"/>
      <c r="E23" s="62"/>
      <c r="F23" s="39"/>
      <c r="G23" s="39"/>
      <c r="H23" s="39"/>
    </row>
    <row r="24" spans="1:8" ht="12.75">
      <c r="A24" s="69"/>
      <c r="B24" s="103"/>
      <c r="C24" s="103"/>
      <c r="D24" s="49"/>
      <c r="E24" s="70"/>
      <c r="F24" s="39"/>
      <c r="G24" s="39"/>
      <c r="H24" s="39"/>
    </row>
    <row r="25" spans="1:8" ht="13.5" thickBot="1">
      <c r="A25" s="63" t="s">
        <v>79</v>
      </c>
      <c r="B25" s="100"/>
      <c r="C25" s="100"/>
      <c r="D25" s="45">
        <f>SUM(D22:D24)</f>
        <v>390820</v>
      </c>
      <c r="E25" s="64"/>
      <c r="F25" s="39"/>
      <c r="G25" s="39"/>
      <c r="H25" s="39"/>
    </row>
    <row r="26" spans="1:8" ht="12.75">
      <c r="A26" s="71" t="s">
        <v>80</v>
      </c>
      <c r="B26" s="104"/>
      <c r="C26" s="104"/>
      <c r="D26" s="50">
        <v>1301655</v>
      </c>
      <c r="E26" s="72"/>
      <c r="F26" s="51"/>
      <c r="G26" s="39"/>
      <c r="H26" s="39"/>
    </row>
    <row r="27" spans="1:8" ht="12.75">
      <c r="A27" s="67" t="s">
        <v>81</v>
      </c>
      <c r="B27" s="97" t="s">
        <v>72</v>
      </c>
      <c r="C27" s="105">
        <v>9</v>
      </c>
      <c r="D27" s="68">
        <v>106553</v>
      </c>
      <c r="E27" s="62"/>
      <c r="F27" s="51"/>
      <c r="G27" s="39"/>
      <c r="H27" s="39"/>
    </row>
    <row r="28" spans="1:8" ht="12.75">
      <c r="A28" s="69"/>
      <c r="B28" s="106"/>
      <c r="C28" s="107">
        <v>10</v>
      </c>
      <c r="D28" s="52">
        <v>70941</v>
      </c>
      <c r="E28" s="62"/>
      <c r="F28" s="51"/>
      <c r="G28" s="39"/>
      <c r="H28" s="39"/>
    </row>
    <row r="29" spans="1:8" ht="12" customHeight="1">
      <c r="A29" s="69"/>
      <c r="B29" s="106"/>
      <c r="C29" s="106"/>
      <c r="D29" s="47"/>
      <c r="E29" s="70"/>
      <c r="F29" s="51"/>
      <c r="G29" s="39"/>
      <c r="H29" s="39"/>
    </row>
    <row r="30" spans="1:8" ht="13.5" thickBot="1">
      <c r="A30" s="63" t="s">
        <v>82</v>
      </c>
      <c r="B30" s="108"/>
      <c r="C30" s="108"/>
      <c r="D30" s="45">
        <f>SUM(D26:D29)</f>
        <v>1479149</v>
      </c>
      <c r="E30" s="64"/>
      <c r="F30" s="51"/>
      <c r="G30" s="39"/>
      <c r="H30" s="39"/>
    </row>
    <row r="31" spans="1:8" ht="12.75">
      <c r="A31" s="71" t="s">
        <v>83</v>
      </c>
      <c r="B31" s="106"/>
      <c r="C31" s="106"/>
      <c r="D31" s="49">
        <v>170028</v>
      </c>
      <c r="E31" s="70"/>
      <c r="F31" s="51"/>
      <c r="G31" s="39"/>
      <c r="H31" s="39"/>
    </row>
    <row r="32" spans="1:8" ht="12.75">
      <c r="A32" s="69" t="s">
        <v>84</v>
      </c>
      <c r="B32" s="97"/>
      <c r="C32" s="98"/>
      <c r="D32" s="44"/>
      <c r="E32" s="62"/>
      <c r="F32" s="51"/>
      <c r="G32" s="39"/>
      <c r="H32" s="39"/>
    </row>
    <row r="33" spans="1:8" ht="12.75">
      <c r="A33" s="69"/>
      <c r="B33" s="106"/>
      <c r="C33" s="106"/>
      <c r="D33" s="49"/>
      <c r="E33" s="70"/>
      <c r="F33" s="51"/>
      <c r="G33" s="39"/>
      <c r="H33" s="39"/>
    </row>
    <row r="34" spans="1:8" ht="13.5" thickBot="1">
      <c r="A34" s="63" t="s">
        <v>85</v>
      </c>
      <c r="B34" s="108"/>
      <c r="C34" s="108"/>
      <c r="D34" s="45">
        <f>SUM(D31:D33)</f>
        <v>170028</v>
      </c>
      <c r="E34" s="64"/>
      <c r="F34" s="51"/>
      <c r="G34" s="39"/>
      <c r="H34" s="39"/>
    </row>
    <row r="35" spans="1:8" ht="12.75">
      <c r="A35" s="73" t="s">
        <v>86</v>
      </c>
      <c r="B35" s="104"/>
      <c r="C35" s="104"/>
      <c r="D35" s="44">
        <v>517581.44</v>
      </c>
      <c r="E35" s="74"/>
      <c r="F35" s="51"/>
      <c r="G35" s="39"/>
      <c r="H35" s="39"/>
    </row>
    <row r="36" spans="1:8" ht="12.75">
      <c r="A36" s="67" t="s">
        <v>87</v>
      </c>
      <c r="B36" s="97" t="s">
        <v>72</v>
      </c>
      <c r="C36" s="106">
        <v>8</v>
      </c>
      <c r="D36" s="39">
        <v>288</v>
      </c>
      <c r="E36" s="62"/>
      <c r="F36" s="51"/>
      <c r="G36" s="39"/>
      <c r="H36" s="39"/>
    </row>
    <row r="37" spans="1:8" ht="12.75">
      <c r="A37" s="75"/>
      <c r="B37" s="98"/>
      <c r="C37" s="109"/>
      <c r="D37" s="44"/>
      <c r="E37" s="62"/>
      <c r="F37" s="51"/>
      <c r="G37" s="39"/>
      <c r="H37" s="39"/>
    </row>
    <row r="38" spans="1:8" ht="13.5" thickBot="1">
      <c r="A38" s="76" t="s">
        <v>88</v>
      </c>
      <c r="B38" s="108"/>
      <c r="C38" s="108"/>
      <c r="D38" s="45">
        <f>SUM(D35:D37)</f>
        <v>517869.44</v>
      </c>
      <c r="E38" s="77"/>
      <c r="F38" s="51"/>
      <c r="G38" s="39"/>
      <c r="H38" s="39"/>
    </row>
    <row r="39" spans="1:8" ht="12.75">
      <c r="A39" s="71" t="s">
        <v>89</v>
      </c>
      <c r="B39" s="104"/>
      <c r="C39" s="104"/>
      <c r="D39" s="50">
        <v>3493943</v>
      </c>
      <c r="E39" s="72"/>
      <c r="F39" s="51"/>
      <c r="G39" s="39"/>
      <c r="H39" s="39"/>
    </row>
    <row r="40" spans="1:8" ht="12.75">
      <c r="A40" s="78" t="s">
        <v>90</v>
      </c>
      <c r="B40" s="97" t="s">
        <v>72</v>
      </c>
      <c r="C40" s="105">
        <v>9</v>
      </c>
      <c r="D40" s="68">
        <v>821928</v>
      </c>
      <c r="E40" s="62"/>
      <c r="F40" s="51"/>
      <c r="G40" s="39"/>
      <c r="H40" s="39"/>
    </row>
    <row r="41" spans="1:8" ht="12.75">
      <c r="A41" s="69"/>
      <c r="B41" s="106"/>
      <c r="C41" s="107">
        <v>10</v>
      </c>
      <c r="D41" s="52">
        <f>188886-202</f>
        <v>188684</v>
      </c>
      <c r="E41" s="62"/>
      <c r="F41" s="51"/>
      <c r="G41" s="39"/>
      <c r="H41" s="39"/>
    </row>
    <row r="42" spans="1:8" ht="12.75">
      <c r="A42" s="69"/>
      <c r="B42" s="106"/>
      <c r="C42" s="106">
        <v>11</v>
      </c>
      <c r="D42" s="47">
        <f>-618354</f>
        <v>-618354</v>
      </c>
      <c r="E42" s="62"/>
      <c r="F42" s="51"/>
      <c r="G42" s="39"/>
      <c r="H42" s="39"/>
    </row>
    <row r="43" spans="1:8" ht="12" customHeight="1">
      <c r="A43" s="69"/>
      <c r="B43" s="106"/>
      <c r="C43" s="106"/>
      <c r="D43" s="47"/>
      <c r="E43" s="70"/>
      <c r="F43" s="51"/>
      <c r="G43" s="39"/>
      <c r="H43" s="39"/>
    </row>
    <row r="44" spans="1:8" ht="13.5" thickBot="1">
      <c r="A44" s="63" t="s">
        <v>91</v>
      </c>
      <c r="B44" s="108"/>
      <c r="C44" s="108"/>
      <c r="D44" s="45">
        <f>SUM(D39:D43)</f>
        <v>3886201</v>
      </c>
      <c r="E44" s="64"/>
      <c r="F44" s="51"/>
      <c r="G44" s="39"/>
      <c r="H44" s="39"/>
    </row>
    <row r="45" spans="1:8" ht="12.75">
      <c r="A45" s="73" t="s">
        <v>92</v>
      </c>
      <c r="B45" s="104"/>
      <c r="C45" s="104"/>
      <c r="D45" s="44">
        <v>1089591</v>
      </c>
      <c r="E45" s="74"/>
      <c r="F45" s="51"/>
      <c r="G45" s="39"/>
      <c r="H45" s="39"/>
    </row>
    <row r="46" spans="1:8" ht="12.75">
      <c r="A46" s="79" t="s">
        <v>93</v>
      </c>
      <c r="B46" s="97" t="s">
        <v>72</v>
      </c>
      <c r="C46" s="97">
        <v>9</v>
      </c>
      <c r="D46" s="68">
        <v>105963</v>
      </c>
      <c r="E46" s="62"/>
      <c r="F46" s="51"/>
      <c r="G46" s="39"/>
      <c r="H46" s="39"/>
    </row>
    <row r="47" spans="1:8" ht="12.75">
      <c r="A47" s="79"/>
      <c r="B47" s="97"/>
      <c r="C47" s="97">
        <v>10</v>
      </c>
      <c r="D47" s="46">
        <v>18585</v>
      </c>
      <c r="E47" s="62"/>
      <c r="F47" s="51"/>
      <c r="G47" s="39"/>
      <c r="H47" s="39"/>
    </row>
    <row r="48" spans="1:8" ht="12.75">
      <c r="A48" s="67"/>
      <c r="B48" s="106"/>
      <c r="C48" s="106"/>
      <c r="D48" s="47"/>
      <c r="E48" s="62"/>
      <c r="F48" s="51"/>
      <c r="G48" s="39"/>
      <c r="H48" s="39"/>
    </row>
    <row r="49" spans="1:8" ht="13.5" thickBot="1">
      <c r="A49" s="63" t="s">
        <v>94</v>
      </c>
      <c r="B49" s="108"/>
      <c r="C49" s="108"/>
      <c r="D49" s="45">
        <f>SUM(D45:D48)</f>
        <v>1214139</v>
      </c>
      <c r="E49" s="86"/>
      <c r="F49" s="51"/>
      <c r="G49" s="39"/>
      <c r="H49" s="39"/>
    </row>
    <row r="50" spans="1:8" ht="12.75">
      <c r="A50" s="73" t="s">
        <v>99</v>
      </c>
      <c r="B50" s="104"/>
      <c r="C50" s="104"/>
      <c r="D50" s="53">
        <v>2475245</v>
      </c>
      <c r="E50" s="74" t="s">
        <v>100</v>
      </c>
      <c r="F50" s="51"/>
      <c r="G50" s="39"/>
      <c r="H50" s="39"/>
    </row>
    <row r="51" spans="1:8" ht="12.75">
      <c r="A51" s="79" t="s">
        <v>101</v>
      </c>
      <c r="B51" s="97"/>
      <c r="C51" s="97"/>
      <c r="D51" s="49"/>
      <c r="E51" s="62"/>
      <c r="F51" s="51"/>
      <c r="G51" s="39"/>
      <c r="H51" s="39"/>
    </row>
    <row r="52" spans="1:8" ht="12.75">
      <c r="A52" s="79"/>
      <c r="B52" s="97"/>
      <c r="C52" s="97"/>
      <c r="D52" s="49"/>
      <c r="E52" s="62"/>
      <c r="F52" s="51"/>
      <c r="G52" s="39"/>
      <c r="H52" s="39"/>
    </row>
    <row r="53" spans="1:8" ht="13.5" thickBot="1">
      <c r="A53" s="63" t="s">
        <v>102</v>
      </c>
      <c r="B53" s="108"/>
      <c r="C53" s="108"/>
      <c r="D53" s="45">
        <f>SUM(D50:D52)</f>
        <v>2475245</v>
      </c>
      <c r="E53" s="85"/>
      <c r="F53" s="51"/>
      <c r="G53" s="39"/>
      <c r="H53" s="39"/>
    </row>
    <row r="54" spans="1:8" ht="12.75">
      <c r="A54" s="73" t="s">
        <v>95</v>
      </c>
      <c r="B54" s="104"/>
      <c r="C54" s="104"/>
      <c r="D54" s="54">
        <v>68832</v>
      </c>
      <c r="E54" s="87"/>
      <c r="F54" s="51"/>
      <c r="G54" s="39"/>
      <c r="H54" s="39"/>
    </row>
    <row r="55" spans="1:8" ht="12.75">
      <c r="A55" s="81" t="s">
        <v>103</v>
      </c>
      <c r="B55" s="97"/>
      <c r="C55" s="97"/>
      <c r="D55" s="55"/>
      <c r="E55" s="80"/>
      <c r="F55" s="51"/>
      <c r="G55" s="39"/>
      <c r="H55" s="39"/>
    </row>
    <row r="56" spans="1:8" ht="12.75">
      <c r="A56" s="69"/>
      <c r="B56" s="106"/>
      <c r="C56" s="106"/>
      <c r="D56" s="55"/>
      <c r="E56" s="80"/>
      <c r="F56" s="51"/>
      <c r="G56" s="39"/>
      <c r="H56" s="39"/>
    </row>
    <row r="57" spans="1:8" ht="13.5" thickBot="1">
      <c r="A57" s="63" t="s">
        <v>104</v>
      </c>
      <c r="B57" s="108"/>
      <c r="C57" s="108"/>
      <c r="D57" s="56">
        <f>SUM(D54:D56)</f>
        <v>68832</v>
      </c>
      <c r="E57" s="88"/>
      <c r="F57" s="51"/>
      <c r="G57" s="39"/>
      <c r="H57" s="39"/>
    </row>
    <row r="58" spans="1:8" ht="12.75">
      <c r="A58" s="73" t="s">
        <v>96</v>
      </c>
      <c r="B58" s="104"/>
      <c r="C58" s="104"/>
      <c r="D58" s="54">
        <v>21792</v>
      </c>
      <c r="E58" s="87"/>
      <c r="F58" s="51"/>
      <c r="G58" s="39"/>
      <c r="H58" s="39"/>
    </row>
    <row r="59" spans="1:8" ht="12.75">
      <c r="A59" s="81" t="s">
        <v>105</v>
      </c>
      <c r="B59" s="97"/>
      <c r="C59" s="97"/>
      <c r="D59" s="55"/>
      <c r="E59" s="80"/>
      <c r="F59" s="51"/>
      <c r="G59" s="39"/>
      <c r="H59" s="39"/>
    </row>
    <row r="60" spans="1:8" ht="12.75">
      <c r="A60" s="69"/>
      <c r="B60" s="106"/>
      <c r="C60" s="106"/>
      <c r="D60" s="55"/>
      <c r="E60" s="80"/>
      <c r="F60" s="51"/>
      <c r="G60" s="39"/>
      <c r="H60" s="39"/>
    </row>
    <row r="61" spans="1:8" ht="13.5" thickBot="1">
      <c r="A61" s="63" t="s">
        <v>106</v>
      </c>
      <c r="B61" s="108"/>
      <c r="C61" s="108"/>
      <c r="D61" s="56">
        <f>SUM(D58:D60)</f>
        <v>21792</v>
      </c>
      <c r="E61" s="88"/>
      <c r="F61" s="51"/>
      <c r="G61" s="39"/>
      <c r="H61" s="39"/>
    </row>
    <row r="62" spans="1:8" ht="12.75">
      <c r="A62" s="73" t="s">
        <v>97</v>
      </c>
      <c r="B62" s="104"/>
      <c r="C62" s="104"/>
      <c r="D62" s="54">
        <v>3040</v>
      </c>
      <c r="E62" s="87"/>
      <c r="F62" s="51"/>
      <c r="G62" s="39"/>
      <c r="H62" s="39"/>
    </row>
    <row r="63" spans="1:8" ht="12.75">
      <c r="A63" s="81" t="s">
        <v>107</v>
      </c>
      <c r="B63" s="97"/>
      <c r="C63" s="97"/>
      <c r="D63" s="55"/>
      <c r="E63" s="80"/>
      <c r="F63" s="51"/>
      <c r="G63" s="39"/>
      <c r="H63" s="39"/>
    </row>
    <row r="64" spans="1:8" ht="12.75">
      <c r="A64" s="69"/>
      <c r="B64" s="106"/>
      <c r="C64" s="106"/>
      <c r="D64" s="55"/>
      <c r="E64" s="80"/>
      <c r="F64" s="51"/>
      <c r="G64" s="39"/>
      <c r="H64" s="39"/>
    </row>
    <row r="65" spans="1:8" ht="13.5" thickBot="1">
      <c r="A65" s="63" t="s">
        <v>106</v>
      </c>
      <c r="B65" s="108"/>
      <c r="C65" s="108"/>
      <c r="D65" s="56">
        <f>SUM(D62:D64)</f>
        <v>3040</v>
      </c>
      <c r="E65" s="88"/>
      <c r="F65" s="51"/>
      <c r="G65" s="39"/>
      <c r="H65" s="39"/>
    </row>
    <row r="66" spans="1:8" ht="12.75">
      <c r="A66" s="73" t="s">
        <v>98</v>
      </c>
      <c r="B66" s="104"/>
      <c r="C66" s="104"/>
      <c r="D66" s="54">
        <v>653</v>
      </c>
      <c r="E66" s="87"/>
      <c r="F66" s="51"/>
      <c r="G66" s="39"/>
      <c r="H66" s="39"/>
    </row>
    <row r="67" spans="1:8" ht="12.75">
      <c r="A67" s="81" t="s">
        <v>108</v>
      </c>
      <c r="B67" s="97"/>
      <c r="C67" s="97"/>
      <c r="D67" s="55"/>
      <c r="E67" s="80"/>
      <c r="F67" s="51"/>
      <c r="G67" s="39"/>
      <c r="H67" s="39"/>
    </row>
    <row r="68" spans="1:8" ht="12.75">
      <c r="A68" s="69"/>
      <c r="B68" s="106"/>
      <c r="C68" s="106"/>
      <c r="D68" s="55"/>
      <c r="E68" s="80"/>
      <c r="F68" s="51"/>
      <c r="G68" s="39"/>
      <c r="H68" s="39"/>
    </row>
    <row r="69" spans="1:8" ht="13.5" thickBot="1">
      <c r="A69" s="63"/>
      <c r="B69" s="108"/>
      <c r="C69" s="108"/>
      <c r="D69" s="56">
        <f>SUM(D66:D68)</f>
        <v>653</v>
      </c>
      <c r="E69" s="88"/>
      <c r="F69" s="51"/>
      <c r="G69" s="39"/>
      <c r="H69" s="39"/>
    </row>
    <row r="70" spans="1:8" ht="12.75">
      <c r="A70" s="73" t="s">
        <v>109</v>
      </c>
      <c r="B70" s="104"/>
      <c r="C70" s="104"/>
      <c r="D70" s="54">
        <v>3703</v>
      </c>
      <c r="E70" s="87"/>
      <c r="F70" s="51"/>
      <c r="G70" s="39"/>
      <c r="H70" s="39"/>
    </row>
    <row r="71" spans="1:8" ht="12.75">
      <c r="A71" s="81" t="s">
        <v>110</v>
      </c>
      <c r="B71" s="97"/>
      <c r="C71" s="97"/>
      <c r="D71" s="55"/>
      <c r="E71" s="80"/>
      <c r="F71" s="51"/>
      <c r="G71" s="39"/>
      <c r="H71" s="39"/>
    </row>
    <row r="72" spans="1:8" ht="12.75">
      <c r="A72" s="69"/>
      <c r="B72" s="106"/>
      <c r="C72" s="106"/>
      <c r="D72" s="55"/>
      <c r="E72" s="80"/>
      <c r="F72" s="51"/>
      <c r="G72" s="39"/>
      <c r="H72" s="39"/>
    </row>
    <row r="73" spans="1:8" ht="13.5" thickBot="1">
      <c r="A73" s="63" t="s">
        <v>106</v>
      </c>
      <c r="B73" s="108"/>
      <c r="C73" s="108"/>
      <c r="D73" s="56">
        <f>SUM(D70:D72)</f>
        <v>3703</v>
      </c>
      <c r="E73" s="88"/>
      <c r="F73" s="51"/>
      <c r="G73" s="39"/>
      <c r="H73" s="39"/>
    </row>
    <row r="74" spans="1:8" ht="12.75">
      <c r="A74" s="73" t="s">
        <v>111</v>
      </c>
      <c r="B74" s="104"/>
      <c r="C74" s="104"/>
      <c r="D74" s="57">
        <v>3499202</v>
      </c>
      <c r="E74" s="89"/>
      <c r="F74" s="51"/>
      <c r="G74" s="39"/>
      <c r="H74" s="39"/>
    </row>
    <row r="75" spans="1:5" ht="12.75">
      <c r="A75" s="81" t="s">
        <v>112</v>
      </c>
      <c r="B75" s="97" t="s">
        <v>72</v>
      </c>
      <c r="C75" s="97">
        <v>10</v>
      </c>
      <c r="D75" s="39">
        <v>464859</v>
      </c>
      <c r="E75" s="82"/>
    </row>
    <row r="76" spans="1:5" ht="12.75">
      <c r="A76" s="69"/>
      <c r="B76" s="106"/>
      <c r="C76" s="106"/>
      <c r="D76" s="49"/>
      <c r="E76" s="62"/>
    </row>
    <row r="77" spans="1:5" ht="13.5" thickBot="1">
      <c r="A77" s="63" t="s">
        <v>113</v>
      </c>
      <c r="B77" s="108"/>
      <c r="C77" s="108"/>
      <c r="D77" s="45">
        <f>SUM(D74:D76)</f>
        <v>3964061</v>
      </c>
      <c r="E77" s="77"/>
    </row>
    <row r="78" spans="1:5" ht="12.75">
      <c r="A78" s="73" t="s">
        <v>114</v>
      </c>
      <c r="B78" s="104"/>
      <c r="C78" s="104"/>
      <c r="D78" s="59">
        <v>1182846</v>
      </c>
      <c r="E78" s="74"/>
    </row>
    <row r="79" spans="1:5" ht="12.75">
      <c r="A79" s="81" t="s">
        <v>115</v>
      </c>
      <c r="B79" s="97" t="s">
        <v>72</v>
      </c>
      <c r="C79" s="97">
        <v>10</v>
      </c>
      <c r="D79" s="68">
        <v>170820</v>
      </c>
      <c r="E79" s="62"/>
    </row>
    <row r="80" spans="1:5" ht="12.75">
      <c r="A80" s="69"/>
      <c r="B80" s="106"/>
      <c r="C80" s="106"/>
      <c r="D80" s="47"/>
      <c r="E80" s="62"/>
    </row>
    <row r="81" spans="1:5" ht="13.5" thickBot="1">
      <c r="A81" s="83" t="s">
        <v>116</v>
      </c>
      <c r="B81" s="110"/>
      <c r="C81" s="110"/>
      <c r="D81" s="84">
        <f>SUM(D78:D80)</f>
        <v>1353666</v>
      </c>
      <c r="E81" s="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4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24</v>
      </c>
      <c r="E5" s="40" t="str">
        <f>personal!E6</f>
        <v>7-11 august 2023</v>
      </c>
    </row>
    <row r="6" ht="13.5" thickBot="1"/>
    <row r="7" spans="1:6" ht="26.25" thickBot="1">
      <c r="A7" s="20" t="s">
        <v>7</v>
      </c>
      <c r="B7" s="21" t="s">
        <v>8</v>
      </c>
      <c r="C7" s="22" t="s">
        <v>9</v>
      </c>
      <c r="D7" s="21" t="s">
        <v>10</v>
      </c>
      <c r="E7" s="21" t="s">
        <v>4</v>
      </c>
      <c r="F7" s="23" t="s">
        <v>22</v>
      </c>
    </row>
    <row r="8" spans="1:6" ht="18" customHeight="1">
      <c r="A8" s="111">
        <v>1</v>
      </c>
      <c r="B8" s="112" t="s">
        <v>31</v>
      </c>
      <c r="C8" s="113">
        <v>14683</v>
      </c>
      <c r="D8" s="15" t="s">
        <v>32</v>
      </c>
      <c r="E8" s="15" t="s">
        <v>33</v>
      </c>
      <c r="F8" s="16">
        <v>2677.5</v>
      </c>
    </row>
    <row r="9" spans="1:6" ht="12.75">
      <c r="A9" s="114">
        <v>2</v>
      </c>
      <c r="B9" s="112" t="s">
        <v>31</v>
      </c>
      <c r="C9" s="113">
        <v>14689</v>
      </c>
      <c r="D9" s="15" t="s">
        <v>141</v>
      </c>
      <c r="E9" s="15" t="s">
        <v>33</v>
      </c>
      <c r="F9" s="16">
        <v>1449.42</v>
      </c>
    </row>
    <row r="10" spans="1:6" ht="12.75">
      <c r="A10" s="115">
        <v>3</v>
      </c>
      <c r="B10" s="112" t="s">
        <v>31</v>
      </c>
      <c r="C10" s="113">
        <v>14690</v>
      </c>
      <c r="D10" s="15" t="s">
        <v>34</v>
      </c>
      <c r="E10" s="15" t="s">
        <v>35</v>
      </c>
      <c r="F10" s="16">
        <v>4</v>
      </c>
    </row>
    <row r="11" spans="1:6" ht="12.75">
      <c r="A11" s="115">
        <v>4</v>
      </c>
      <c r="B11" s="112" t="s">
        <v>31</v>
      </c>
      <c r="C11" s="113">
        <v>14692</v>
      </c>
      <c r="D11" s="15" t="s">
        <v>36</v>
      </c>
      <c r="E11" s="15" t="s">
        <v>37</v>
      </c>
      <c r="F11" s="16">
        <v>15659</v>
      </c>
    </row>
    <row r="12" spans="1:6" ht="12.75">
      <c r="A12" s="116">
        <v>5</v>
      </c>
      <c r="B12" s="112" t="s">
        <v>38</v>
      </c>
      <c r="C12" s="113">
        <v>14709</v>
      </c>
      <c r="D12" s="15" t="s">
        <v>39</v>
      </c>
      <c r="E12" s="15" t="s">
        <v>40</v>
      </c>
      <c r="F12" s="16">
        <v>22990.8</v>
      </c>
    </row>
    <row r="13" spans="1:6" ht="12.75">
      <c r="A13" s="116">
        <v>6</v>
      </c>
      <c r="B13" s="112" t="s">
        <v>38</v>
      </c>
      <c r="C13" s="113">
        <v>14701</v>
      </c>
      <c r="D13" s="15" t="s">
        <v>41</v>
      </c>
      <c r="E13" s="15" t="s">
        <v>42</v>
      </c>
      <c r="F13" s="16">
        <v>1176.38</v>
      </c>
    </row>
    <row r="14" spans="1:6" ht="12.75">
      <c r="A14" s="116">
        <v>7</v>
      </c>
      <c r="B14" s="112" t="s">
        <v>38</v>
      </c>
      <c r="C14" s="113">
        <v>14702</v>
      </c>
      <c r="D14" s="15" t="s">
        <v>41</v>
      </c>
      <c r="E14" s="15" t="s">
        <v>43</v>
      </c>
      <c r="F14" s="16">
        <v>147.06</v>
      </c>
    </row>
    <row r="15" spans="1:6" ht="12.75">
      <c r="A15" s="116">
        <v>8</v>
      </c>
      <c r="B15" s="112" t="s">
        <v>38</v>
      </c>
      <c r="C15" s="113">
        <v>14703</v>
      </c>
      <c r="D15" s="15" t="s">
        <v>41</v>
      </c>
      <c r="E15" s="15" t="s">
        <v>33</v>
      </c>
      <c r="F15" s="16">
        <v>509.1</v>
      </c>
    </row>
    <row r="16" spans="1:6" ht="12.75">
      <c r="A16" s="116">
        <v>9</v>
      </c>
      <c r="B16" s="112" t="s">
        <v>38</v>
      </c>
      <c r="C16" s="113">
        <v>14699</v>
      </c>
      <c r="D16" s="15" t="s">
        <v>44</v>
      </c>
      <c r="E16" s="15" t="s">
        <v>33</v>
      </c>
      <c r="F16" s="16">
        <v>6905.25</v>
      </c>
    </row>
    <row r="17" spans="1:6" ht="12.75">
      <c r="A17" s="116">
        <v>10</v>
      </c>
      <c r="B17" s="112" t="s">
        <v>38</v>
      </c>
      <c r="C17" s="113">
        <v>14705</v>
      </c>
      <c r="D17" s="15" t="s">
        <v>45</v>
      </c>
      <c r="E17" s="15" t="s">
        <v>46</v>
      </c>
      <c r="F17" s="16">
        <v>468.86</v>
      </c>
    </row>
    <row r="18" spans="1:6" ht="12.75">
      <c r="A18" s="116">
        <v>11</v>
      </c>
      <c r="B18" s="112" t="s">
        <v>38</v>
      </c>
      <c r="C18" s="113">
        <v>14700</v>
      </c>
      <c r="D18" s="15" t="s">
        <v>47</v>
      </c>
      <c r="E18" s="15" t="s">
        <v>48</v>
      </c>
      <c r="F18" s="16">
        <v>2031.52</v>
      </c>
    </row>
    <row r="19" spans="1:6" ht="12.75">
      <c r="A19" s="116">
        <v>12</v>
      </c>
      <c r="B19" s="112" t="s">
        <v>38</v>
      </c>
      <c r="C19" s="113">
        <v>14708</v>
      </c>
      <c r="D19" s="15" t="s">
        <v>49</v>
      </c>
      <c r="E19" s="15" t="s">
        <v>48</v>
      </c>
      <c r="F19" s="16">
        <v>7206.31</v>
      </c>
    </row>
    <row r="20" spans="1:6" ht="12.75">
      <c r="A20" s="116">
        <v>13</v>
      </c>
      <c r="B20" s="112" t="s">
        <v>38</v>
      </c>
      <c r="C20" s="113">
        <v>14706</v>
      </c>
      <c r="D20" s="15" t="s">
        <v>50</v>
      </c>
      <c r="E20" s="15" t="s">
        <v>51</v>
      </c>
      <c r="F20" s="16">
        <v>3472.74</v>
      </c>
    </row>
    <row r="21" spans="1:6" ht="12.75">
      <c r="A21" s="116">
        <v>14</v>
      </c>
      <c r="B21" s="112" t="s">
        <v>38</v>
      </c>
      <c r="C21" s="113">
        <v>14707</v>
      </c>
      <c r="D21" s="15" t="s">
        <v>52</v>
      </c>
      <c r="E21" s="15" t="s">
        <v>51</v>
      </c>
      <c r="F21" s="16">
        <v>2556.26</v>
      </c>
    </row>
    <row r="22" spans="1:6" ht="12.75">
      <c r="A22" s="116">
        <v>15</v>
      </c>
      <c r="B22" s="112" t="s">
        <v>53</v>
      </c>
      <c r="C22" s="113">
        <v>15974</v>
      </c>
      <c r="D22" s="15" t="s">
        <v>34</v>
      </c>
      <c r="E22" s="15" t="s">
        <v>54</v>
      </c>
      <c r="F22" s="16">
        <v>13352</v>
      </c>
    </row>
    <row r="23" spans="1:6" ht="12.75">
      <c r="A23" s="116">
        <v>16</v>
      </c>
      <c r="B23" s="112" t="s">
        <v>53</v>
      </c>
      <c r="C23" s="113">
        <v>15975</v>
      </c>
      <c r="D23" s="15" t="s">
        <v>34</v>
      </c>
      <c r="E23" s="15" t="s">
        <v>55</v>
      </c>
      <c r="F23" s="16">
        <v>73791.04</v>
      </c>
    </row>
    <row r="24" spans="1:6" ht="12.75">
      <c r="A24" s="116">
        <v>17</v>
      </c>
      <c r="B24" s="112" t="s">
        <v>53</v>
      </c>
      <c r="C24" s="113">
        <v>15971</v>
      </c>
      <c r="D24" s="15" t="s">
        <v>49</v>
      </c>
      <c r="E24" s="15" t="s">
        <v>48</v>
      </c>
      <c r="F24" s="16">
        <v>1210.27</v>
      </c>
    </row>
    <row r="25" spans="1:6" ht="12.75">
      <c r="A25" s="116">
        <v>18</v>
      </c>
      <c r="B25" s="112" t="s">
        <v>56</v>
      </c>
      <c r="C25" s="113">
        <v>15976</v>
      </c>
      <c r="D25" s="15" t="s">
        <v>57</v>
      </c>
      <c r="E25" s="15" t="s">
        <v>42</v>
      </c>
      <c r="F25" s="16">
        <v>1045.68</v>
      </c>
    </row>
    <row r="26" spans="1:6" ht="12.75">
      <c r="A26" s="116">
        <v>19</v>
      </c>
      <c r="B26" s="112" t="s">
        <v>56</v>
      </c>
      <c r="C26" s="113">
        <v>15980</v>
      </c>
      <c r="D26" s="15" t="s">
        <v>58</v>
      </c>
      <c r="E26" s="15" t="s">
        <v>42</v>
      </c>
      <c r="F26" s="16">
        <v>1071.98</v>
      </c>
    </row>
    <row r="27" spans="1:6" ht="12.75">
      <c r="A27" s="116">
        <v>20</v>
      </c>
      <c r="B27" s="112" t="s">
        <v>56</v>
      </c>
      <c r="C27" s="113">
        <v>15986</v>
      </c>
      <c r="D27" s="15" t="s">
        <v>59</v>
      </c>
      <c r="E27" s="15" t="s">
        <v>42</v>
      </c>
      <c r="F27" s="16">
        <v>65.41</v>
      </c>
    </row>
    <row r="28" spans="1:6" ht="12.75">
      <c r="A28" s="116">
        <v>21</v>
      </c>
      <c r="B28" s="112" t="s">
        <v>56</v>
      </c>
      <c r="C28" s="113">
        <v>15977</v>
      </c>
      <c r="D28" s="15" t="s">
        <v>57</v>
      </c>
      <c r="E28" s="15" t="s">
        <v>43</v>
      </c>
      <c r="F28" s="16">
        <v>666.57</v>
      </c>
    </row>
    <row r="29" spans="1:6" ht="12.75">
      <c r="A29" s="116">
        <v>22</v>
      </c>
      <c r="B29" s="112" t="s">
        <v>56</v>
      </c>
      <c r="C29" s="113">
        <v>15981</v>
      </c>
      <c r="D29" s="15" t="s">
        <v>58</v>
      </c>
      <c r="E29" s="15" t="s">
        <v>43</v>
      </c>
      <c r="F29" s="16">
        <v>109.13</v>
      </c>
    </row>
    <row r="30" spans="1:6" ht="12.75">
      <c r="A30" s="116">
        <v>23</v>
      </c>
      <c r="B30" s="112" t="s">
        <v>56</v>
      </c>
      <c r="C30" s="113">
        <v>15988</v>
      </c>
      <c r="D30" s="15" t="s">
        <v>59</v>
      </c>
      <c r="E30" s="15" t="s">
        <v>43</v>
      </c>
      <c r="F30" s="16">
        <v>782.38</v>
      </c>
    </row>
    <row r="31" spans="1:6" ht="12.75">
      <c r="A31" s="116">
        <v>24</v>
      </c>
      <c r="B31" s="112" t="s">
        <v>56</v>
      </c>
      <c r="C31" s="113">
        <v>15991</v>
      </c>
      <c r="D31" s="15" t="s">
        <v>59</v>
      </c>
      <c r="E31" s="15" t="s">
        <v>43</v>
      </c>
      <c r="F31" s="16">
        <v>186.28</v>
      </c>
    </row>
    <row r="32" spans="1:6" ht="12.75">
      <c r="A32" s="116">
        <f>A31+1</f>
        <v>25</v>
      </c>
      <c r="B32" s="112" t="s">
        <v>56</v>
      </c>
      <c r="C32" s="113">
        <v>15979</v>
      </c>
      <c r="D32" s="15" t="s">
        <v>57</v>
      </c>
      <c r="E32" s="15" t="s">
        <v>60</v>
      </c>
      <c r="F32" s="16">
        <v>363.57</v>
      </c>
    </row>
    <row r="33" spans="1:6" ht="12.75">
      <c r="A33" s="116">
        <f>A32+1</f>
        <v>26</v>
      </c>
      <c r="B33" s="112" t="s">
        <v>56</v>
      </c>
      <c r="C33" s="113">
        <v>16003</v>
      </c>
      <c r="D33" s="15" t="s">
        <v>61</v>
      </c>
      <c r="E33" s="15" t="s">
        <v>60</v>
      </c>
      <c r="F33" s="16">
        <v>378.01</v>
      </c>
    </row>
    <row r="34" spans="1:6" ht="12.75">
      <c r="A34" s="116">
        <f aca="true" t="shared" si="0" ref="A34:A45">A33+1</f>
        <v>27</v>
      </c>
      <c r="B34" s="112" t="s">
        <v>56</v>
      </c>
      <c r="C34" s="113">
        <v>15983</v>
      </c>
      <c r="D34" s="15" t="s">
        <v>58</v>
      </c>
      <c r="E34" s="15" t="s">
        <v>62</v>
      </c>
      <c r="F34" s="16">
        <v>744.01</v>
      </c>
    </row>
    <row r="35" spans="1:6" ht="12.75">
      <c r="A35" s="116">
        <f t="shared" si="0"/>
        <v>28</v>
      </c>
      <c r="B35" s="112" t="s">
        <v>56</v>
      </c>
      <c r="C35" s="113">
        <v>15984</v>
      </c>
      <c r="D35" s="15" t="s">
        <v>58</v>
      </c>
      <c r="E35" s="15" t="s">
        <v>33</v>
      </c>
      <c r="F35" s="16">
        <v>1163.82</v>
      </c>
    </row>
    <row r="36" spans="1:6" ht="12.75">
      <c r="A36" s="116">
        <f t="shared" si="0"/>
        <v>29</v>
      </c>
      <c r="B36" s="112" t="s">
        <v>56</v>
      </c>
      <c r="C36" s="113">
        <v>16004</v>
      </c>
      <c r="D36" s="15" t="s">
        <v>34</v>
      </c>
      <c r="E36" s="15" t="s">
        <v>142</v>
      </c>
      <c r="F36" s="16">
        <v>23892.75</v>
      </c>
    </row>
    <row r="37" spans="1:6" ht="12.75">
      <c r="A37" s="116">
        <f t="shared" si="0"/>
        <v>30</v>
      </c>
      <c r="B37" s="112" t="s">
        <v>56</v>
      </c>
      <c r="C37" s="113">
        <v>16005</v>
      </c>
      <c r="D37" s="15" t="s">
        <v>34</v>
      </c>
      <c r="E37" s="15" t="s">
        <v>63</v>
      </c>
      <c r="F37" s="16">
        <v>4323</v>
      </c>
    </row>
    <row r="38" spans="1:6" ht="12.75">
      <c r="A38" s="116">
        <f t="shared" si="0"/>
        <v>31</v>
      </c>
      <c r="B38" s="112" t="s">
        <v>56</v>
      </c>
      <c r="C38" s="113">
        <v>16010</v>
      </c>
      <c r="D38" s="15" t="s">
        <v>64</v>
      </c>
      <c r="E38" s="15" t="s">
        <v>33</v>
      </c>
      <c r="F38" s="16">
        <v>35700</v>
      </c>
    </row>
    <row r="39" spans="1:6" ht="12.75">
      <c r="A39" s="116">
        <f t="shared" si="0"/>
        <v>32</v>
      </c>
      <c r="B39" s="112" t="s">
        <v>56</v>
      </c>
      <c r="C39" s="113">
        <v>15978</v>
      </c>
      <c r="D39" s="15" t="s">
        <v>57</v>
      </c>
      <c r="E39" s="15" t="s">
        <v>33</v>
      </c>
      <c r="F39" s="16">
        <v>843.41</v>
      </c>
    </row>
    <row r="40" spans="1:6" ht="12.75">
      <c r="A40" s="116">
        <f t="shared" si="0"/>
        <v>33</v>
      </c>
      <c r="B40" s="112" t="s">
        <v>56</v>
      </c>
      <c r="C40" s="113">
        <v>15982</v>
      </c>
      <c r="D40" s="15" t="s">
        <v>58</v>
      </c>
      <c r="E40" s="15" t="s">
        <v>33</v>
      </c>
      <c r="F40" s="16">
        <v>775.67</v>
      </c>
    </row>
    <row r="41" spans="1:6" ht="12.75">
      <c r="A41" s="116">
        <f t="shared" si="0"/>
        <v>34</v>
      </c>
      <c r="B41" s="112" t="s">
        <v>56</v>
      </c>
      <c r="C41" s="113">
        <v>15985</v>
      </c>
      <c r="D41" s="15" t="s">
        <v>59</v>
      </c>
      <c r="E41" s="15" t="s">
        <v>33</v>
      </c>
      <c r="F41" s="16">
        <v>49821.52</v>
      </c>
    </row>
    <row r="42" spans="1:6" ht="12.75">
      <c r="A42" s="116">
        <f t="shared" si="0"/>
        <v>35</v>
      </c>
      <c r="B42" s="112" t="s">
        <v>56</v>
      </c>
      <c r="C42" s="113">
        <v>15987</v>
      </c>
      <c r="D42" s="15" t="s">
        <v>59</v>
      </c>
      <c r="E42" s="15" t="s">
        <v>65</v>
      </c>
      <c r="F42" s="16">
        <v>8614.22</v>
      </c>
    </row>
    <row r="43" spans="1:6" ht="12.75">
      <c r="A43" s="116">
        <f t="shared" si="0"/>
        <v>36</v>
      </c>
      <c r="B43" s="112" t="s">
        <v>56</v>
      </c>
      <c r="C43" s="113">
        <v>15990</v>
      </c>
      <c r="D43" s="15" t="s">
        <v>59</v>
      </c>
      <c r="E43" s="15" t="s">
        <v>65</v>
      </c>
      <c r="F43" s="16">
        <v>2587.68</v>
      </c>
    </row>
    <row r="44" spans="1:6" ht="12.75">
      <c r="A44" s="116">
        <f t="shared" si="0"/>
        <v>37</v>
      </c>
      <c r="B44" s="112" t="s">
        <v>56</v>
      </c>
      <c r="C44" s="113">
        <v>15989</v>
      </c>
      <c r="D44" s="15" t="s">
        <v>59</v>
      </c>
      <c r="E44" s="15" t="s">
        <v>66</v>
      </c>
      <c r="F44" s="16">
        <v>8.21</v>
      </c>
    </row>
    <row r="45" spans="1:6" ht="13.5" thickBot="1">
      <c r="A45" s="116">
        <f t="shared" si="0"/>
        <v>38</v>
      </c>
      <c r="B45" s="117" t="s">
        <v>56</v>
      </c>
      <c r="C45" s="118">
        <v>15992</v>
      </c>
      <c r="D45" s="24" t="s">
        <v>59</v>
      </c>
      <c r="E45" s="24" t="s">
        <v>66</v>
      </c>
      <c r="F45" s="38">
        <v>2.69</v>
      </c>
    </row>
    <row r="46" spans="1:6" ht="23.25" customHeight="1" thickBot="1">
      <c r="A46" s="119"/>
      <c r="B46" s="120"/>
      <c r="C46" s="121"/>
      <c r="D46" s="122"/>
      <c r="E46" s="123" t="s">
        <v>67</v>
      </c>
      <c r="F46" s="124">
        <f>SUM(F8:F45)</f>
        <v>288753.50000000006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140625" style="9" customWidth="1"/>
    <col min="2" max="2" width="14.140625" style="9" customWidth="1"/>
    <col min="3" max="3" width="39.7109375" style="9" customWidth="1"/>
    <col min="4" max="4" width="29.281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28</v>
      </c>
      <c r="B1" s="8"/>
      <c r="C1" s="8"/>
      <c r="D1" s="8"/>
    </row>
    <row r="3" spans="1:5" ht="15.75" customHeight="1">
      <c r="A3" s="42" t="s">
        <v>11</v>
      </c>
      <c r="B3" s="42"/>
      <c r="C3" s="42"/>
      <c r="D3" s="42"/>
      <c r="E3" s="10"/>
    </row>
    <row r="4" spans="1:4" ht="19.5" customHeight="1">
      <c r="A4" s="11" t="s">
        <v>12</v>
      </c>
      <c r="B4" s="11"/>
      <c r="C4" s="11"/>
      <c r="D4" s="11"/>
    </row>
    <row r="5" spans="1:4" ht="12.75">
      <c r="A5" s="12"/>
      <c r="B5" s="43"/>
      <c r="C5" s="43"/>
      <c r="D5" s="43"/>
    </row>
    <row r="6" spans="1:4" ht="12.75">
      <c r="A6" s="12"/>
      <c r="B6" s="14" t="s">
        <v>24</v>
      </c>
      <c r="C6" s="18" t="str">
        <f>personal!E6</f>
        <v>7-11 august 2023</v>
      </c>
      <c r="D6" s="12"/>
    </row>
    <row r="7" ht="13.5" thickBot="1"/>
    <row r="8" spans="1:5" ht="21" customHeight="1" thickBot="1">
      <c r="A8" s="25" t="s">
        <v>13</v>
      </c>
      <c r="B8" s="26" t="s">
        <v>14</v>
      </c>
      <c r="C8" s="26" t="s">
        <v>15</v>
      </c>
      <c r="D8" s="26" t="s">
        <v>30</v>
      </c>
      <c r="E8" s="27" t="s">
        <v>16</v>
      </c>
    </row>
    <row r="9" spans="1:5" ht="25.5">
      <c r="A9" s="171" t="s">
        <v>120</v>
      </c>
      <c r="B9" s="172">
        <v>14691</v>
      </c>
      <c r="C9" s="125" t="s">
        <v>143</v>
      </c>
      <c r="D9" s="126" t="s">
        <v>139</v>
      </c>
      <c r="E9" s="127">
        <v>400000</v>
      </c>
    </row>
    <row r="10" spans="1:5" ht="13.5" thickBot="1">
      <c r="A10" s="28"/>
      <c r="B10" s="29"/>
      <c r="C10" s="29"/>
      <c r="D10" s="29"/>
      <c r="E10" s="30"/>
    </row>
    <row r="11" spans="1:5" ht="17.25" customHeight="1" thickBot="1">
      <c r="A11" s="31" t="s">
        <v>17</v>
      </c>
      <c r="B11" s="32"/>
      <c r="C11" s="32"/>
      <c r="D11" s="32"/>
      <c r="E11" s="33">
        <f>SUM(E9:E10)</f>
        <v>400000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67">
      <selection activeCell="E99" sqref="E99"/>
    </sheetView>
  </sheetViews>
  <sheetFormatPr defaultColWidth="9.140625" defaultRowHeight="12.75"/>
  <cols>
    <col min="1" max="1" width="9.140625" style="128" customWidth="1"/>
    <col min="2" max="2" width="16.28125" style="128" customWidth="1"/>
    <col min="3" max="3" width="17.421875" style="128" customWidth="1"/>
    <col min="4" max="4" width="23.8515625" style="128" customWidth="1"/>
    <col min="5" max="5" width="35.421875" style="128" customWidth="1"/>
    <col min="6" max="6" width="25.140625" style="129" customWidth="1"/>
    <col min="7" max="8" width="9.140625" style="128" customWidth="1"/>
    <col min="9" max="9" width="9.140625" style="130" customWidth="1"/>
    <col min="10" max="10" width="34.00390625" style="128" customWidth="1"/>
    <col min="11" max="16384" width="9.140625" style="128" customWidth="1"/>
  </cols>
  <sheetData>
    <row r="2" ht="12.75">
      <c r="A2" s="17" t="s">
        <v>29</v>
      </c>
    </row>
    <row r="3" ht="12.75">
      <c r="A3" s="17"/>
    </row>
    <row r="4" ht="12.75">
      <c r="A4" s="17" t="s">
        <v>25</v>
      </c>
    </row>
    <row r="5" spans="1:5" ht="12.75">
      <c r="A5" s="17" t="s">
        <v>19</v>
      </c>
      <c r="D5" s="14" t="s">
        <v>24</v>
      </c>
      <c r="E5" s="40" t="str">
        <f>personal!E6</f>
        <v>7-11 august 2023</v>
      </c>
    </row>
    <row r="6" ht="13.5" thickBot="1"/>
    <row r="7" spans="1:9" ht="46.5" customHeight="1" thickBot="1">
      <c r="A7" s="142" t="s">
        <v>7</v>
      </c>
      <c r="B7" s="143" t="s">
        <v>8</v>
      </c>
      <c r="C7" s="143" t="s">
        <v>9</v>
      </c>
      <c r="D7" s="143" t="s">
        <v>20</v>
      </c>
      <c r="E7" s="143" t="s">
        <v>26</v>
      </c>
      <c r="F7" s="144" t="s">
        <v>22</v>
      </c>
      <c r="I7" s="128"/>
    </row>
    <row r="8" spans="1:9" ht="19.5" customHeight="1">
      <c r="A8" s="137">
        <v>1</v>
      </c>
      <c r="B8" s="138">
        <v>45145</v>
      </c>
      <c r="C8" s="139">
        <v>14693</v>
      </c>
      <c r="D8" s="139" t="s">
        <v>127</v>
      </c>
      <c r="E8" s="140" t="s">
        <v>129</v>
      </c>
      <c r="F8" s="141">
        <v>223</v>
      </c>
      <c r="I8" s="128"/>
    </row>
    <row r="9" spans="1:6" ht="18" customHeight="1">
      <c r="A9" s="135">
        <v>2</v>
      </c>
      <c r="B9" s="131">
        <v>45145</v>
      </c>
      <c r="C9" s="132">
        <v>14694</v>
      </c>
      <c r="D9" s="132" t="s">
        <v>127</v>
      </c>
      <c r="E9" s="133" t="s">
        <v>129</v>
      </c>
      <c r="F9" s="136">
        <v>800</v>
      </c>
    </row>
    <row r="10" spans="1:6" ht="18" customHeight="1">
      <c r="A10" s="135">
        <v>3</v>
      </c>
      <c r="B10" s="131">
        <v>45145</v>
      </c>
      <c r="C10" s="134">
        <v>14695</v>
      </c>
      <c r="D10" s="132" t="s">
        <v>127</v>
      </c>
      <c r="E10" s="133" t="s">
        <v>129</v>
      </c>
      <c r="F10" s="136">
        <v>800</v>
      </c>
    </row>
    <row r="11" spans="1:6" ht="18" customHeight="1">
      <c r="A11" s="135">
        <v>4</v>
      </c>
      <c r="B11" s="131">
        <v>45145</v>
      </c>
      <c r="C11" s="134">
        <v>14696</v>
      </c>
      <c r="D11" s="132" t="s">
        <v>127</v>
      </c>
      <c r="E11" s="133" t="s">
        <v>129</v>
      </c>
      <c r="F11" s="136">
        <v>4450</v>
      </c>
    </row>
    <row r="12" spans="1:6" ht="18" customHeight="1">
      <c r="A12" s="135">
        <v>5</v>
      </c>
      <c r="B12" s="131">
        <v>45145</v>
      </c>
      <c r="C12" s="132">
        <v>14698</v>
      </c>
      <c r="D12" s="132" t="s">
        <v>121</v>
      </c>
      <c r="E12" s="58" t="s">
        <v>130</v>
      </c>
      <c r="F12" s="136">
        <v>100</v>
      </c>
    </row>
    <row r="13" spans="1:6" ht="18" customHeight="1">
      <c r="A13" s="135">
        <v>6</v>
      </c>
      <c r="B13" s="131">
        <v>45145</v>
      </c>
      <c r="C13" s="132">
        <v>14697</v>
      </c>
      <c r="D13" s="132" t="s">
        <v>127</v>
      </c>
      <c r="E13" s="133" t="s">
        <v>129</v>
      </c>
      <c r="F13" s="136">
        <v>27391.59</v>
      </c>
    </row>
    <row r="14" spans="1:6" ht="18" customHeight="1">
      <c r="A14" s="135">
        <v>7</v>
      </c>
      <c r="B14" s="131">
        <v>45146</v>
      </c>
      <c r="C14" s="132">
        <v>14712</v>
      </c>
      <c r="D14" s="132" t="s">
        <v>131</v>
      </c>
      <c r="E14" s="133" t="s">
        <v>132</v>
      </c>
      <c r="F14" s="136">
        <v>120</v>
      </c>
    </row>
    <row r="15" spans="1:6" ht="18" customHeight="1">
      <c r="A15" s="135">
        <v>8</v>
      </c>
      <c r="B15" s="131">
        <v>45146</v>
      </c>
      <c r="C15" s="132">
        <v>14713</v>
      </c>
      <c r="D15" s="132" t="s">
        <v>121</v>
      </c>
      <c r="E15" s="133" t="s">
        <v>129</v>
      </c>
      <c r="F15" s="136">
        <v>785.4</v>
      </c>
    </row>
    <row r="16" spans="1:6" ht="18" customHeight="1">
      <c r="A16" s="135">
        <v>9</v>
      </c>
      <c r="B16" s="131">
        <v>45146</v>
      </c>
      <c r="C16" s="132">
        <v>14714</v>
      </c>
      <c r="D16" s="132" t="s">
        <v>127</v>
      </c>
      <c r="E16" s="133" t="s">
        <v>129</v>
      </c>
      <c r="F16" s="136">
        <v>223</v>
      </c>
    </row>
    <row r="17" spans="1:6" ht="18" customHeight="1">
      <c r="A17" s="135">
        <v>10</v>
      </c>
      <c r="B17" s="131">
        <v>45146</v>
      </c>
      <c r="C17" s="132">
        <v>14715</v>
      </c>
      <c r="D17" s="132" t="s">
        <v>127</v>
      </c>
      <c r="E17" s="133" t="s">
        <v>129</v>
      </c>
      <c r="F17" s="136">
        <v>500</v>
      </c>
    </row>
    <row r="18" spans="1:6" ht="18" customHeight="1">
      <c r="A18" s="135">
        <v>11</v>
      </c>
      <c r="B18" s="131">
        <v>45146</v>
      </c>
      <c r="C18" s="132">
        <v>14716</v>
      </c>
      <c r="D18" s="132" t="s">
        <v>127</v>
      </c>
      <c r="E18" s="133" t="s">
        <v>129</v>
      </c>
      <c r="F18" s="136">
        <v>500</v>
      </c>
    </row>
    <row r="19" spans="1:6" ht="18" customHeight="1">
      <c r="A19" s="135">
        <v>12</v>
      </c>
      <c r="B19" s="131">
        <v>45146</v>
      </c>
      <c r="C19" s="132">
        <v>14717</v>
      </c>
      <c r="D19" s="132" t="s">
        <v>127</v>
      </c>
      <c r="E19" s="133" t="s">
        <v>129</v>
      </c>
      <c r="F19" s="136">
        <v>375</v>
      </c>
    </row>
    <row r="20" spans="1:6" ht="18" customHeight="1">
      <c r="A20" s="135">
        <v>13</v>
      </c>
      <c r="B20" s="131">
        <v>45146</v>
      </c>
      <c r="C20" s="132">
        <v>14718</v>
      </c>
      <c r="D20" s="132" t="s">
        <v>127</v>
      </c>
      <c r="E20" s="133" t="s">
        <v>129</v>
      </c>
      <c r="F20" s="136">
        <v>375</v>
      </c>
    </row>
    <row r="21" spans="1:6" ht="18" customHeight="1">
      <c r="A21" s="135">
        <v>14</v>
      </c>
      <c r="B21" s="131">
        <v>45146</v>
      </c>
      <c r="C21" s="132">
        <v>14719</v>
      </c>
      <c r="D21" s="132" t="s">
        <v>127</v>
      </c>
      <c r="E21" s="133" t="s">
        <v>129</v>
      </c>
      <c r="F21" s="136">
        <v>375</v>
      </c>
    </row>
    <row r="22" spans="1:6" ht="18" customHeight="1">
      <c r="A22" s="135">
        <v>15</v>
      </c>
      <c r="B22" s="131">
        <v>45146</v>
      </c>
      <c r="C22" s="132">
        <v>14720</v>
      </c>
      <c r="D22" s="132" t="s">
        <v>127</v>
      </c>
      <c r="E22" s="133" t="s">
        <v>129</v>
      </c>
      <c r="F22" s="136">
        <v>375</v>
      </c>
    </row>
    <row r="23" spans="1:6" ht="18" customHeight="1">
      <c r="A23" s="135">
        <v>16</v>
      </c>
      <c r="B23" s="131">
        <v>45146</v>
      </c>
      <c r="C23" s="132">
        <v>14721</v>
      </c>
      <c r="D23" s="132" t="s">
        <v>127</v>
      </c>
      <c r="E23" s="133" t="s">
        <v>129</v>
      </c>
      <c r="F23" s="136">
        <v>113</v>
      </c>
    </row>
    <row r="24" spans="1:6" ht="18" customHeight="1">
      <c r="A24" s="135">
        <v>17</v>
      </c>
      <c r="B24" s="131">
        <v>45146</v>
      </c>
      <c r="C24" s="132">
        <v>14722</v>
      </c>
      <c r="D24" s="132" t="s">
        <v>121</v>
      </c>
      <c r="E24" s="133" t="s">
        <v>129</v>
      </c>
      <c r="F24" s="136">
        <v>12355</v>
      </c>
    </row>
    <row r="25" spans="1:6" ht="18" customHeight="1">
      <c r="A25" s="135">
        <v>18</v>
      </c>
      <c r="B25" s="131">
        <v>45146</v>
      </c>
      <c r="C25" s="132">
        <v>14723</v>
      </c>
      <c r="D25" s="132" t="s">
        <v>121</v>
      </c>
      <c r="E25" s="133" t="s">
        <v>129</v>
      </c>
      <c r="F25" s="136">
        <v>800</v>
      </c>
    </row>
    <row r="26" spans="1:6" ht="18" customHeight="1">
      <c r="A26" s="135">
        <v>19</v>
      </c>
      <c r="B26" s="131">
        <v>45146</v>
      </c>
      <c r="C26" s="132">
        <v>14724</v>
      </c>
      <c r="D26" s="132" t="s">
        <v>127</v>
      </c>
      <c r="E26" s="133" t="s">
        <v>129</v>
      </c>
      <c r="F26" s="136">
        <v>216.36</v>
      </c>
    </row>
    <row r="27" spans="1:6" ht="18" customHeight="1">
      <c r="A27" s="135">
        <v>20</v>
      </c>
      <c r="B27" s="131">
        <v>45146</v>
      </c>
      <c r="C27" s="132">
        <v>14725</v>
      </c>
      <c r="D27" s="132" t="s">
        <v>127</v>
      </c>
      <c r="E27" s="133" t="s">
        <v>129</v>
      </c>
      <c r="F27" s="136">
        <v>1050</v>
      </c>
    </row>
    <row r="28" spans="1:6" ht="18" customHeight="1">
      <c r="A28" s="135">
        <v>21</v>
      </c>
      <c r="B28" s="131">
        <v>45146</v>
      </c>
      <c r="C28" s="132">
        <v>14726</v>
      </c>
      <c r="D28" s="132" t="s">
        <v>127</v>
      </c>
      <c r="E28" s="133" t="s">
        <v>129</v>
      </c>
      <c r="F28" s="136">
        <v>286</v>
      </c>
    </row>
    <row r="29" spans="1:6" ht="18" customHeight="1">
      <c r="A29" s="135">
        <v>22</v>
      </c>
      <c r="B29" s="131">
        <v>45146</v>
      </c>
      <c r="C29" s="132">
        <v>14727</v>
      </c>
      <c r="D29" s="132" t="s">
        <v>127</v>
      </c>
      <c r="E29" s="133" t="s">
        <v>129</v>
      </c>
      <c r="F29" s="136">
        <v>500</v>
      </c>
    </row>
    <row r="30" spans="1:6" ht="18" customHeight="1">
      <c r="A30" s="135">
        <v>23</v>
      </c>
      <c r="B30" s="131">
        <v>45146</v>
      </c>
      <c r="C30" s="132">
        <v>14728</v>
      </c>
      <c r="D30" s="132" t="s">
        <v>127</v>
      </c>
      <c r="E30" s="133" t="s">
        <v>129</v>
      </c>
      <c r="F30" s="136">
        <v>2933.65</v>
      </c>
    </row>
    <row r="31" spans="1:6" ht="18" customHeight="1">
      <c r="A31" s="135">
        <v>24</v>
      </c>
      <c r="B31" s="131">
        <v>45146</v>
      </c>
      <c r="C31" s="132">
        <v>14729</v>
      </c>
      <c r="D31" s="132" t="s">
        <v>127</v>
      </c>
      <c r="E31" s="133" t="s">
        <v>129</v>
      </c>
      <c r="F31" s="136">
        <v>400</v>
      </c>
    </row>
    <row r="32" spans="1:6" ht="18" customHeight="1">
      <c r="A32" s="135">
        <v>25</v>
      </c>
      <c r="B32" s="131">
        <v>45146</v>
      </c>
      <c r="C32" s="132">
        <v>15239</v>
      </c>
      <c r="D32" s="132" t="s">
        <v>127</v>
      </c>
      <c r="E32" s="133" t="s">
        <v>129</v>
      </c>
      <c r="F32" s="136">
        <v>5650</v>
      </c>
    </row>
    <row r="33" spans="1:6" ht="18" customHeight="1">
      <c r="A33" s="135">
        <v>26</v>
      </c>
      <c r="B33" s="131">
        <v>45146</v>
      </c>
      <c r="C33" s="132">
        <v>15240</v>
      </c>
      <c r="D33" s="132" t="s">
        <v>121</v>
      </c>
      <c r="E33" s="133" t="s">
        <v>133</v>
      </c>
      <c r="F33" s="136">
        <v>12156.01</v>
      </c>
    </row>
    <row r="34" spans="1:6" ht="18" customHeight="1">
      <c r="A34" s="135">
        <v>27</v>
      </c>
      <c r="B34" s="131">
        <v>45146</v>
      </c>
      <c r="C34" s="132">
        <v>15241</v>
      </c>
      <c r="D34" s="132" t="s">
        <v>127</v>
      </c>
      <c r="E34" s="133" t="s">
        <v>129</v>
      </c>
      <c r="F34" s="136">
        <v>6424.4</v>
      </c>
    </row>
    <row r="35" spans="1:6" ht="18" customHeight="1">
      <c r="A35" s="135">
        <v>28</v>
      </c>
      <c r="B35" s="131">
        <v>45146</v>
      </c>
      <c r="C35" s="132">
        <v>15242</v>
      </c>
      <c r="D35" s="132" t="s">
        <v>121</v>
      </c>
      <c r="E35" s="133" t="s">
        <v>129</v>
      </c>
      <c r="F35" s="136">
        <v>5000</v>
      </c>
    </row>
    <row r="36" spans="1:6" ht="18" customHeight="1">
      <c r="A36" s="135">
        <v>29</v>
      </c>
      <c r="B36" s="131">
        <v>45146</v>
      </c>
      <c r="C36" s="132">
        <v>15243</v>
      </c>
      <c r="D36" s="132" t="s">
        <v>127</v>
      </c>
      <c r="E36" s="133" t="s">
        <v>129</v>
      </c>
      <c r="F36" s="136">
        <v>397</v>
      </c>
    </row>
    <row r="37" spans="1:6" ht="18" customHeight="1">
      <c r="A37" s="135">
        <v>30</v>
      </c>
      <c r="B37" s="131">
        <v>45146</v>
      </c>
      <c r="C37" s="132">
        <v>15244</v>
      </c>
      <c r="D37" s="132" t="s">
        <v>121</v>
      </c>
      <c r="E37" s="133" t="s">
        <v>129</v>
      </c>
      <c r="F37" s="136">
        <v>1190</v>
      </c>
    </row>
    <row r="38" spans="1:6" ht="18" customHeight="1">
      <c r="A38" s="135">
        <v>31</v>
      </c>
      <c r="B38" s="131">
        <v>45146</v>
      </c>
      <c r="C38" s="132">
        <v>15245</v>
      </c>
      <c r="D38" s="132" t="s">
        <v>131</v>
      </c>
      <c r="E38" s="133" t="s">
        <v>132</v>
      </c>
      <c r="F38" s="136">
        <v>130</v>
      </c>
    </row>
    <row r="39" spans="1:6" ht="18" customHeight="1">
      <c r="A39" s="135">
        <v>32</v>
      </c>
      <c r="B39" s="131">
        <v>45146</v>
      </c>
      <c r="C39" s="132">
        <v>15246</v>
      </c>
      <c r="D39" s="132" t="s">
        <v>131</v>
      </c>
      <c r="E39" s="133" t="s">
        <v>132</v>
      </c>
      <c r="F39" s="136">
        <v>200</v>
      </c>
    </row>
    <row r="40" spans="1:6" ht="18" customHeight="1">
      <c r="A40" s="135">
        <v>33</v>
      </c>
      <c r="B40" s="131">
        <v>45147</v>
      </c>
      <c r="C40" s="132">
        <v>15973</v>
      </c>
      <c r="D40" s="132" t="s">
        <v>121</v>
      </c>
      <c r="E40" s="133" t="s">
        <v>134</v>
      </c>
      <c r="F40" s="136">
        <v>123440.62</v>
      </c>
    </row>
    <row r="41" spans="1:6" ht="18" customHeight="1">
      <c r="A41" s="135">
        <v>34</v>
      </c>
      <c r="B41" s="131">
        <v>45147</v>
      </c>
      <c r="C41" s="132">
        <v>15993</v>
      </c>
      <c r="D41" s="132" t="s">
        <v>127</v>
      </c>
      <c r="E41" s="133" t="s">
        <v>135</v>
      </c>
      <c r="F41" s="136">
        <v>1700</v>
      </c>
    </row>
    <row r="42" spans="1:6" ht="18" customHeight="1">
      <c r="A42" s="135">
        <v>35</v>
      </c>
      <c r="B42" s="131">
        <v>45147</v>
      </c>
      <c r="C42" s="132">
        <v>15994</v>
      </c>
      <c r="D42" s="132" t="s">
        <v>127</v>
      </c>
      <c r="E42" s="133" t="s">
        <v>129</v>
      </c>
      <c r="F42" s="136">
        <v>3447</v>
      </c>
    </row>
    <row r="43" spans="1:6" ht="18" customHeight="1">
      <c r="A43" s="135">
        <v>36</v>
      </c>
      <c r="B43" s="131">
        <v>45147</v>
      </c>
      <c r="C43" s="132">
        <v>15995</v>
      </c>
      <c r="D43" s="132" t="s">
        <v>127</v>
      </c>
      <c r="E43" s="133" t="s">
        <v>129</v>
      </c>
      <c r="F43" s="136">
        <v>223</v>
      </c>
    </row>
    <row r="44" spans="1:6" ht="18" customHeight="1">
      <c r="A44" s="135">
        <v>37</v>
      </c>
      <c r="B44" s="131">
        <v>45147</v>
      </c>
      <c r="C44" s="132">
        <v>15996</v>
      </c>
      <c r="D44" s="132" t="s">
        <v>127</v>
      </c>
      <c r="E44" s="133" t="s">
        <v>129</v>
      </c>
      <c r="F44" s="136">
        <v>13992</v>
      </c>
    </row>
    <row r="45" spans="1:6" ht="18" customHeight="1">
      <c r="A45" s="135">
        <v>38</v>
      </c>
      <c r="B45" s="131">
        <v>45147</v>
      </c>
      <c r="C45" s="132">
        <v>15997</v>
      </c>
      <c r="D45" s="132" t="s">
        <v>121</v>
      </c>
      <c r="E45" s="133" t="s">
        <v>129</v>
      </c>
      <c r="F45" s="136">
        <v>1003</v>
      </c>
    </row>
    <row r="46" spans="1:6" ht="18" customHeight="1">
      <c r="A46" s="135">
        <v>39</v>
      </c>
      <c r="B46" s="131">
        <v>45147</v>
      </c>
      <c r="C46" s="132">
        <v>15998</v>
      </c>
      <c r="D46" s="132" t="s">
        <v>127</v>
      </c>
      <c r="E46" s="133" t="s">
        <v>129</v>
      </c>
      <c r="F46" s="136">
        <v>223</v>
      </c>
    </row>
    <row r="47" spans="1:6" ht="18" customHeight="1">
      <c r="A47" s="135">
        <v>40</v>
      </c>
      <c r="B47" s="131">
        <v>45147</v>
      </c>
      <c r="C47" s="132">
        <v>15999</v>
      </c>
      <c r="D47" s="132" t="s">
        <v>131</v>
      </c>
      <c r="E47" s="133" t="s">
        <v>132</v>
      </c>
      <c r="F47" s="136">
        <v>230</v>
      </c>
    </row>
    <row r="48" spans="1:6" ht="18" customHeight="1">
      <c r="A48" s="135">
        <v>41</v>
      </c>
      <c r="B48" s="131">
        <v>45147</v>
      </c>
      <c r="C48" s="132">
        <v>16000</v>
      </c>
      <c r="D48" s="132" t="s">
        <v>121</v>
      </c>
      <c r="E48" s="133" t="s">
        <v>134</v>
      </c>
      <c r="F48" s="136">
        <v>35585.03</v>
      </c>
    </row>
    <row r="49" spans="1:6" ht="18" customHeight="1">
      <c r="A49" s="135">
        <v>42</v>
      </c>
      <c r="B49" s="131">
        <v>45148</v>
      </c>
      <c r="C49" s="132">
        <v>16012</v>
      </c>
      <c r="D49" s="132" t="s">
        <v>121</v>
      </c>
      <c r="E49" s="133" t="s">
        <v>129</v>
      </c>
      <c r="F49" s="136">
        <v>7847.57</v>
      </c>
    </row>
    <row r="50" spans="1:6" ht="18" customHeight="1">
      <c r="A50" s="135">
        <v>43</v>
      </c>
      <c r="B50" s="131">
        <v>45148</v>
      </c>
      <c r="C50" s="132">
        <v>16013</v>
      </c>
      <c r="D50" s="132" t="s">
        <v>127</v>
      </c>
      <c r="E50" s="133" t="s">
        <v>129</v>
      </c>
      <c r="F50" s="136">
        <v>5355</v>
      </c>
    </row>
    <row r="51" spans="1:6" ht="18" customHeight="1">
      <c r="A51" s="135">
        <v>44</v>
      </c>
      <c r="B51" s="131">
        <v>45148</v>
      </c>
      <c r="C51" s="132">
        <v>16014</v>
      </c>
      <c r="D51" s="132" t="s">
        <v>127</v>
      </c>
      <c r="E51" s="133" t="s">
        <v>133</v>
      </c>
      <c r="F51" s="136">
        <v>2477.36</v>
      </c>
    </row>
    <row r="52" spans="1:6" ht="18" customHeight="1">
      <c r="A52" s="135">
        <v>45</v>
      </c>
      <c r="B52" s="131">
        <v>45148</v>
      </c>
      <c r="C52" s="132">
        <v>16015</v>
      </c>
      <c r="D52" s="132" t="s">
        <v>127</v>
      </c>
      <c r="E52" s="133" t="s">
        <v>129</v>
      </c>
      <c r="F52" s="136">
        <v>7360</v>
      </c>
    </row>
    <row r="53" spans="1:6" ht="18" customHeight="1">
      <c r="A53" s="135">
        <v>46</v>
      </c>
      <c r="B53" s="131">
        <v>45148</v>
      </c>
      <c r="C53" s="132">
        <v>16016</v>
      </c>
      <c r="D53" s="132" t="s">
        <v>127</v>
      </c>
      <c r="E53" s="133" t="s">
        <v>129</v>
      </c>
      <c r="F53" s="136">
        <v>800</v>
      </c>
    </row>
    <row r="54" spans="1:6" ht="18" customHeight="1">
      <c r="A54" s="135">
        <v>47</v>
      </c>
      <c r="B54" s="131">
        <v>45148</v>
      </c>
      <c r="C54" s="132">
        <v>16017</v>
      </c>
      <c r="D54" s="132" t="s">
        <v>121</v>
      </c>
      <c r="E54" s="133" t="s">
        <v>129</v>
      </c>
      <c r="F54" s="136">
        <v>3000</v>
      </c>
    </row>
    <row r="55" spans="1:6" ht="18" customHeight="1">
      <c r="A55" s="135">
        <v>48</v>
      </c>
      <c r="B55" s="131">
        <v>45148</v>
      </c>
      <c r="C55" s="132">
        <v>16018</v>
      </c>
      <c r="D55" s="132" t="s">
        <v>127</v>
      </c>
      <c r="E55" s="133" t="s">
        <v>136</v>
      </c>
      <c r="F55" s="136">
        <v>3629.31</v>
      </c>
    </row>
    <row r="56" spans="1:6" ht="18" customHeight="1">
      <c r="A56" s="135">
        <v>49</v>
      </c>
      <c r="B56" s="131">
        <v>45148</v>
      </c>
      <c r="C56" s="132">
        <v>16019</v>
      </c>
      <c r="D56" s="132" t="s">
        <v>127</v>
      </c>
      <c r="E56" s="133" t="s">
        <v>129</v>
      </c>
      <c r="F56" s="136">
        <v>4650</v>
      </c>
    </row>
    <row r="57" spans="1:6" ht="18" customHeight="1">
      <c r="A57" s="135">
        <v>50</v>
      </c>
      <c r="B57" s="131">
        <v>45148</v>
      </c>
      <c r="C57" s="132">
        <v>16020</v>
      </c>
      <c r="D57" s="132" t="s">
        <v>127</v>
      </c>
      <c r="E57" s="133" t="s">
        <v>129</v>
      </c>
      <c r="F57" s="136">
        <v>223</v>
      </c>
    </row>
    <row r="58" spans="1:6" ht="18" customHeight="1">
      <c r="A58" s="135">
        <v>51</v>
      </c>
      <c r="B58" s="131">
        <v>45148</v>
      </c>
      <c r="C58" s="132">
        <v>16021</v>
      </c>
      <c r="D58" s="132" t="s">
        <v>121</v>
      </c>
      <c r="E58" s="133" t="s">
        <v>129</v>
      </c>
      <c r="F58" s="136">
        <v>4700</v>
      </c>
    </row>
    <row r="59" spans="1:6" ht="18" customHeight="1">
      <c r="A59" s="135">
        <v>52</v>
      </c>
      <c r="B59" s="131">
        <v>45148</v>
      </c>
      <c r="C59" s="132">
        <v>16022</v>
      </c>
      <c r="D59" s="132" t="s">
        <v>127</v>
      </c>
      <c r="E59" s="133" t="s">
        <v>129</v>
      </c>
      <c r="F59" s="136">
        <v>300</v>
      </c>
    </row>
    <row r="60" spans="1:6" ht="18" customHeight="1">
      <c r="A60" s="135">
        <v>53</v>
      </c>
      <c r="B60" s="131">
        <v>45148</v>
      </c>
      <c r="C60" s="132">
        <v>16023</v>
      </c>
      <c r="D60" s="132" t="s">
        <v>127</v>
      </c>
      <c r="E60" s="133" t="s">
        <v>129</v>
      </c>
      <c r="F60" s="136">
        <v>2000</v>
      </c>
    </row>
    <row r="61" spans="1:6" ht="18" customHeight="1">
      <c r="A61" s="135">
        <v>54</v>
      </c>
      <c r="B61" s="131">
        <v>45148</v>
      </c>
      <c r="C61" s="132">
        <v>16024</v>
      </c>
      <c r="D61" s="132" t="s">
        <v>131</v>
      </c>
      <c r="E61" s="133" t="s">
        <v>132</v>
      </c>
      <c r="F61" s="136">
        <v>250</v>
      </c>
    </row>
    <row r="62" spans="1:6" ht="25.5">
      <c r="A62" s="135">
        <v>55</v>
      </c>
      <c r="B62" s="131">
        <v>45148</v>
      </c>
      <c r="C62" s="132">
        <v>16026</v>
      </c>
      <c r="D62" s="132" t="s">
        <v>131</v>
      </c>
      <c r="E62" s="133" t="s">
        <v>137</v>
      </c>
      <c r="F62" s="136">
        <v>101123</v>
      </c>
    </row>
    <row r="63" spans="1:6" ht="25.5">
      <c r="A63" s="135">
        <v>56</v>
      </c>
      <c r="B63" s="131">
        <v>45148</v>
      </c>
      <c r="C63" s="132">
        <v>16027</v>
      </c>
      <c r="D63" s="132" t="s">
        <v>29</v>
      </c>
      <c r="E63" s="133" t="s">
        <v>138</v>
      </c>
      <c r="F63" s="136">
        <v>496553.68</v>
      </c>
    </row>
    <row r="64" spans="1:6" ht="18" customHeight="1">
      <c r="A64" s="135">
        <v>57</v>
      </c>
      <c r="B64" s="131">
        <v>45148</v>
      </c>
      <c r="C64" s="132">
        <v>16028</v>
      </c>
      <c r="D64" s="132" t="s">
        <v>121</v>
      </c>
      <c r="E64" s="133" t="s">
        <v>134</v>
      </c>
      <c r="F64" s="136">
        <v>532226.85</v>
      </c>
    </row>
    <row r="65" spans="1:6" ht="18" customHeight="1">
      <c r="A65" s="135">
        <v>58</v>
      </c>
      <c r="B65" s="131">
        <v>45149</v>
      </c>
      <c r="C65" s="132">
        <v>16038</v>
      </c>
      <c r="D65" s="132" t="s">
        <v>127</v>
      </c>
      <c r="E65" s="133" t="s">
        <v>129</v>
      </c>
      <c r="F65" s="136">
        <v>1500</v>
      </c>
    </row>
    <row r="66" spans="1:6" ht="18" customHeight="1">
      <c r="A66" s="135">
        <v>59</v>
      </c>
      <c r="B66" s="131">
        <v>45149</v>
      </c>
      <c r="C66" s="132">
        <v>16039</v>
      </c>
      <c r="D66" s="132" t="s">
        <v>127</v>
      </c>
      <c r="E66" s="133" t="s">
        <v>129</v>
      </c>
      <c r="F66" s="136">
        <v>42</v>
      </c>
    </row>
    <row r="67" spans="1:6" ht="18" customHeight="1">
      <c r="A67" s="135">
        <v>60</v>
      </c>
      <c r="B67" s="131">
        <v>45149</v>
      </c>
      <c r="C67" s="132">
        <v>16040</v>
      </c>
      <c r="D67" s="132" t="s">
        <v>121</v>
      </c>
      <c r="E67" s="133" t="s">
        <v>129</v>
      </c>
      <c r="F67" s="136">
        <v>41805</v>
      </c>
    </row>
    <row r="68" spans="1:6" ht="18" customHeight="1">
      <c r="A68" s="135">
        <v>61</v>
      </c>
      <c r="B68" s="131">
        <v>45149</v>
      </c>
      <c r="C68" s="132">
        <v>16041</v>
      </c>
      <c r="D68" s="132" t="s">
        <v>127</v>
      </c>
      <c r="E68" s="133" t="s">
        <v>129</v>
      </c>
      <c r="F68" s="136">
        <v>2500</v>
      </c>
    </row>
    <row r="69" spans="1:6" ht="18" customHeight="1">
      <c r="A69" s="135">
        <v>62</v>
      </c>
      <c r="B69" s="131">
        <v>45149</v>
      </c>
      <c r="C69" s="132">
        <v>16042</v>
      </c>
      <c r="D69" s="132" t="s">
        <v>121</v>
      </c>
      <c r="E69" s="133" t="s">
        <v>133</v>
      </c>
      <c r="F69" s="136">
        <v>1233.3</v>
      </c>
    </row>
    <row r="70" spans="1:6" ht="18" customHeight="1">
      <c r="A70" s="135">
        <v>63</v>
      </c>
      <c r="B70" s="131">
        <v>45149</v>
      </c>
      <c r="C70" s="132">
        <v>16043</v>
      </c>
      <c r="D70" s="132" t="s">
        <v>121</v>
      </c>
      <c r="E70" s="133" t="s">
        <v>136</v>
      </c>
      <c r="F70" s="136">
        <v>3022</v>
      </c>
    </row>
    <row r="71" spans="1:6" ht="18" customHeight="1">
      <c r="A71" s="135">
        <v>64</v>
      </c>
      <c r="B71" s="131">
        <v>45149</v>
      </c>
      <c r="C71" s="132">
        <v>16044</v>
      </c>
      <c r="D71" s="132" t="s">
        <v>121</v>
      </c>
      <c r="E71" s="133" t="s">
        <v>133</v>
      </c>
      <c r="F71" s="136">
        <v>2874.81</v>
      </c>
    </row>
    <row r="72" spans="1:6" ht="18" customHeight="1">
      <c r="A72" s="135">
        <v>65</v>
      </c>
      <c r="B72" s="131">
        <v>45149</v>
      </c>
      <c r="C72" s="132">
        <v>16045</v>
      </c>
      <c r="D72" s="132" t="s">
        <v>121</v>
      </c>
      <c r="E72" s="133" t="s">
        <v>129</v>
      </c>
      <c r="F72" s="136">
        <v>3100</v>
      </c>
    </row>
    <row r="73" spans="1:6" ht="18" customHeight="1">
      <c r="A73" s="135">
        <v>66</v>
      </c>
      <c r="B73" s="131">
        <v>45149</v>
      </c>
      <c r="C73" s="132">
        <v>16046</v>
      </c>
      <c r="D73" s="132" t="s">
        <v>127</v>
      </c>
      <c r="E73" s="133" t="s">
        <v>129</v>
      </c>
      <c r="F73" s="136">
        <v>1311.2</v>
      </c>
    </row>
    <row r="74" spans="1:6" ht="18" customHeight="1">
      <c r="A74" s="135">
        <v>67</v>
      </c>
      <c r="B74" s="131">
        <v>45149</v>
      </c>
      <c r="C74" s="132">
        <v>16047</v>
      </c>
      <c r="D74" s="132" t="s">
        <v>127</v>
      </c>
      <c r="E74" s="133" t="s">
        <v>129</v>
      </c>
      <c r="F74" s="136">
        <v>500</v>
      </c>
    </row>
    <row r="75" spans="1:6" ht="18" customHeight="1">
      <c r="A75" s="135">
        <v>68</v>
      </c>
      <c r="B75" s="131">
        <v>45149</v>
      </c>
      <c r="C75" s="132">
        <v>16048</v>
      </c>
      <c r="D75" s="132" t="s">
        <v>121</v>
      </c>
      <c r="E75" s="133" t="s">
        <v>129</v>
      </c>
      <c r="F75" s="136">
        <v>6107.46</v>
      </c>
    </row>
    <row r="76" spans="1:6" ht="18" customHeight="1">
      <c r="A76" s="135">
        <v>69</v>
      </c>
      <c r="B76" s="131">
        <v>45149</v>
      </c>
      <c r="C76" s="132">
        <v>16049</v>
      </c>
      <c r="D76" s="132" t="s">
        <v>127</v>
      </c>
      <c r="E76" s="133" t="s">
        <v>129</v>
      </c>
      <c r="F76" s="136">
        <v>800</v>
      </c>
    </row>
    <row r="77" spans="1:6" ht="18" customHeight="1">
      <c r="A77" s="135">
        <v>70</v>
      </c>
      <c r="B77" s="131">
        <v>45149</v>
      </c>
      <c r="C77" s="132">
        <v>16050</v>
      </c>
      <c r="D77" s="132" t="s">
        <v>127</v>
      </c>
      <c r="E77" s="133" t="s">
        <v>129</v>
      </c>
      <c r="F77" s="136">
        <v>3185.65</v>
      </c>
    </row>
    <row r="78" spans="1:6" ht="18" customHeight="1">
      <c r="A78" s="135">
        <v>71</v>
      </c>
      <c r="B78" s="131">
        <v>45149</v>
      </c>
      <c r="C78" s="132">
        <v>16051</v>
      </c>
      <c r="D78" s="132" t="s">
        <v>127</v>
      </c>
      <c r="E78" s="133" t="s">
        <v>129</v>
      </c>
      <c r="F78" s="136">
        <v>750</v>
      </c>
    </row>
    <row r="79" spans="1:6" ht="18" customHeight="1">
      <c r="A79" s="135">
        <v>72</v>
      </c>
      <c r="B79" s="131">
        <v>45149</v>
      </c>
      <c r="C79" s="132">
        <v>16052</v>
      </c>
      <c r="D79" s="132" t="s">
        <v>127</v>
      </c>
      <c r="E79" s="133" t="s">
        <v>129</v>
      </c>
      <c r="F79" s="136">
        <v>119</v>
      </c>
    </row>
    <row r="80" spans="1:6" ht="18" customHeight="1">
      <c r="A80" s="135">
        <v>73</v>
      </c>
      <c r="B80" s="131">
        <v>45149</v>
      </c>
      <c r="C80" s="132">
        <v>16053</v>
      </c>
      <c r="D80" s="132" t="s">
        <v>121</v>
      </c>
      <c r="E80" s="133" t="s">
        <v>129</v>
      </c>
      <c r="F80" s="136">
        <v>3020</v>
      </c>
    </row>
    <row r="81" spans="1:6" ht="18" customHeight="1">
      <c r="A81" s="135">
        <v>74</v>
      </c>
      <c r="B81" s="131">
        <v>45149</v>
      </c>
      <c r="C81" s="132">
        <v>16054</v>
      </c>
      <c r="D81" s="132" t="s">
        <v>127</v>
      </c>
      <c r="E81" s="133" t="s">
        <v>129</v>
      </c>
      <c r="F81" s="136">
        <v>2000</v>
      </c>
    </row>
    <row r="82" spans="1:6" ht="18" customHeight="1">
      <c r="A82" s="135">
        <v>75</v>
      </c>
      <c r="B82" s="131">
        <v>45149</v>
      </c>
      <c r="C82" s="132">
        <v>16056</v>
      </c>
      <c r="D82" s="132" t="s">
        <v>121</v>
      </c>
      <c r="E82" s="133" t="s">
        <v>129</v>
      </c>
      <c r="F82" s="136">
        <v>223</v>
      </c>
    </row>
    <row r="83" spans="1:6" ht="18" customHeight="1">
      <c r="A83" s="135">
        <v>76</v>
      </c>
      <c r="B83" s="131">
        <v>45149</v>
      </c>
      <c r="C83" s="132">
        <v>16057</v>
      </c>
      <c r="D83" s="132" t="s">
        <v>121</v>
      </c>
      <c r="E83" s="133" t="s">
        <v>129</v>
      </c>
      <c r="F83" s="136">
        <v>223</v>
      </c>
    </row>
    <row r="84" spans="1:6" ht="18" customHeight="1">
      <c r="A84" s="135">
        <v>77</v>
      </c>
      <c r="B84" s="131">
        <v>45149</v>
      </c>
      <c r="C84" s="132">
        <v>16058</v>
      </c>
      <c r="D84" s="132" t="s">
        <v>121</v>
      </c>
      <c r="E84" s="133" t="s">
        <v>129</v>
      </c>
      <c r="F84" s="136">
        <v>216.36</v>
      </c>
    </row>
    <row r="85" spans="1:6" ht="18" customHeight="1">
      <c r="A85" s="135">
        <v>78</v>
      </c>
      <c r="B85" s="131">
        <v>45149</v>
      </c>
      <c r="C85" s="132">
        <v>16065</v>
      </c>
      <c r="D85" s="132" t="s">
        <v>121</v>
      </c>
      <c r="E85" s="58" t="s">
        <v>130</v>
      </c>
      <c r="F85" s="136">
        <v>812</v>
      </c>
    </row>
    <row r="86" spans="1:6" ht="18" customHeight="1">
      <c r="A86" s="135">
        <v>79</v>
      </c>
      <c r="B86" s="131">
        <v>45149</v>
      </c>
      <c r="C86" s="132">
        <v>16055</v>
      </c>
      <c r="D86" s="132" t="s">
        <v>127</v>
      </c>
      <c r="E86" s="133" t="s">
        <v>129</v>
      </c>
      <c r="F86" s="136">
        <v>3700</v>
      </c>
    </row>
    <row r="87" spans="1:9" ht="18" customHeight="1" thickBot="1">
      <c r="A87" s="145">
        <v>80</v>
      </c>
      <c r="B87" s="146" t="s">
        <v>117</v>
      </c>
      <c r="C87" s="146">
        <v>16037</v>
      </c>
      <c r="D87" s="147" t="s">
        <v>118</v>
      </c>
      <c r="E87" s="148" t="s">
        <v>119</v>
      </c>
      <c r="F87" s="149">
        <v>1500</v>
      </c>
      <c r="I87" s="128"/>
    </row>
    <row r="88" spans="1:9" s="1" customFormat="1" ht="18" customHeight="1" thickBot="1">
      <c r="A88" s="150"/>
      <c r="B88" s="151"/>
      <c r="C88" s="152"/>
      <c r="D88" s="153"/>
      <c r="E88" s="153" t="s">
        <v>5</v>
      </c>
      <c r="F88" s="154">
        <f>SUM(F8:F87)</f>
        <v>1520078.61</v>
      </c>
      <c r="I88" s="60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8"/>
    </row>
    <row r="254" ht="18" customHeight="1">
      <c r="I254" s="128"/>
    </row>
    <row r="255" ht="18" customHeight="1">
      <c r="I255" s="128"/>
    </row>
    <row r="256" ht="18" customHeight="1">
      <c r="I256" s="128"/>
    </row>
    <row r="257" ht="18" customHeight="1">
      <c r="I257" s="128"/>
    </row>
    <row r="258" ht="18" customHeight="1">
      <c r="I258" s="128"/>
    </row>
    <row r="259" ht="18" customHeight="1">
      <c r="I259" s="128"/>
    </row>
    <row r="260" ht="18" customHeight="1">
      <c r="I260" s="128"/>
    </row>
    <row r="261" ht="18" customHeight="1">
      <c r="I261" s="128"/>
    </row>
    <row r="262" ht="18" customHeight="1">
      <c r="I262" s="128"/>
    </row>
    <row r="263" ht="18" customHeight="1">
      <c r="I263" s="128"/>
    </row>
    <row r="264" ht="18" customHeight="1">
      <c r="I264" s="128"/>
    </row>
    <row r="265" ht="18" customHeight="1">
      <c r="I265" s="128"/>
    </row>
    <row r="266" ht="18" customHeight="1">
      <c r="I266" s="128"/>
    </row>
    <row r="267" ht="18" customHeight="1">
      <c r="I267" s="128"/>
    </row>
    <row r="268" ht="18" customHeight="1">
      <c r="I268" s="128"/>
    </row>
    <row r="269" ht="18" customHeight="1">
      <c r="I269" s="128"/>
    </row>
    <row r="270" ht="18" customHeight="1">
      <c r="I270" s="128"/>
    </row>
    <row r="271" ht="18" customHeight="1">
      <c r="I271" s="128"/>
    </row>
    <row r="272" ht="18" customHeight="1">
      <c r="I272" s="128"/>
    </row>
    <row r="273" ht="18" customHeight="1">
      <c r="I273" s="128"/>
    </row>
    <row r="274" ht="18" customHeight="1">
      <c r="I274" s="128"/>
    </row>
    <row r="275" ht="18" customHeight="1">
      <c r="I275" s="128"/>
    </row>
    <row r="276" ht="18" customHeight="1">
      <c r="I276" s="128"/>
    </row>
    <row r="277" ht="18" customHeight="1">
      <c r="I277" s="128"/>
    </row>
    <row r="278" ht="18" customHeight="1">
      <c r="I278" s="128"/>
    </row>
    <row r="279" ht="18" customHeight="1">
      <c r="I279" s="128"/>
    </row>
    <row r="280" ht="18" customHeight="1">
      <c r="I280" s="128"/>
    </row>
    <row r="281" ht="18" customHeight="1">
      <c r="I281" s="128"/>
    </row>
    <row r="282" ht="18" customHeight="1">
      <c r="I282" s="128"/>
    </row>
    <row r="283" ht="18" customHeight="1">
      <c r="I283" s="128"/>
    </row>
    <row r="284" ht="18" customHeight="1">
      <c r="I284" s="128"/>
    </row>
    <row r="285" ht="18" customHeight="1">
      <c r="I285" s="128"/>
    </row>
    <row r="286" ht="18" customHeight="1">
      <c r="I286" s="128"/>
    </row>
    <row r="287" ht="18" customHeight="1">
      <c r="I287" s="128"/>
    </row>
    <row r="288" ht="18" customHeight="1">
      <c r="I288" s="128"/>
    </row>
    <row r="289" ht="18" customHeight="1">
      <c r="I289" s="128"/>
    </row>
    <row r="290" ht="18" customHeight="1">
      <c r="I290" s="128"/>
    </row>
    <row r="291" ht="18" customHeight="1">
      <c r="I291" s="128"/>
    </row>
    <row r="292" ht="18" customHeight="1">
      <c r="I292" s="128"/>
    </row>
    <row r="293" ht="18" customHeight="1">
      <c r="I293" s="128"/>
    </row>
    <row r="294" ht="18" customHeight="1">
      <c r="I294" s="128"/>
    </row>
    <row r="295" ht="18" customHeight="1">
      <c r="I295" s="128"/>
    </row>
    <row r="296" ht="18" customHeight="1">
      <c r="I296" s="128"/>
    </row>
    <row r="297" ht="18" customHeight="1">
      <c r="I297" s="128"/>
    </row>
    <row r="298" ht="18" customHeight="1">
      <c r="I298" s="128"/>
    </row>
    <row r="299" ht="18" customHeight="1">
      <c r="I299" s="128"/>
    </row>
    <row r="300" ht="18" customHeight="1">
      <c r="I300" s="128"/>
    </row>
    <row r="301" ht="18" customHeight="1">
      <c r="I301" s="128"/>
    </row>
    <row r="302" ht="18" customHeight="1">
      <c r="I302" s="128"/>
    </row>
    <row r="303" ht="18" customHeight="1">
      <c r="I303" s="12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E30" sqref="E30"/>
    </sheetView>
  </sheetViews>
  <sheetFormatPr defaultColWidth="10.421875" defaultRowHeight="12.75"/>
  <cols>
    <col min="1" max="1" width="9.421875" style="156" customWidth="1"/>
    <col min="2" max="2" width="17.28125" style="156" customWidth="1"/>
    <col min="3" max="3" width="20.140625" style="156" customWidth="1"/>
    <col min="4" max="4" width="24.7109375" style="156" customWidth="1"/>
    <col min="5" max="5" width="39.421875" style="156" customWidth="1"/>
    <col min="6" max="6" width="15.00390625" style="156" customWidth="1"/>
    <col min="7" max="16384" width="10.421875" style="156" customWidth="1"/>
  </cols>
  <sheetData>
    <row r="1" spans="1:6" ht="12.75">
      <c r="A1" s="7" t="s">
        <v>29</v>
      </c>
      <c r="B1" s="155"/>
      <c r="C1" s="5"/>
      <c r="D1" s="5"/>
      <c r="E1" s="155"/>
      <c r="F1" s="155"/>
    </row>
    <row r="2" spans="2:6" ht="12.75">
      <c r="B2" s="155"/>
      <c r="C2" s="155"/>
      <c r="D2" s="155"/>
      <c r="E2" s="155"/>
      <c r="F2" s="155"/>
    </row>
    <row r="3" spans="1:6" ht="12.75">
      <c r="A3" s="7" t="s">
        <v>18</v>
      </c>
      <c r="B3" s="5"/>
      <c r="C3" s="155"/>
      <c r="D3" s="5"/>
      <c r="E3" s="157"/>
      <c r="F3" s="155"/>
    </row>
    <row r="4" spans="1:6" ht="12.75">
      <c r="A4" s="7" t="s">
        <v>23</v>
      </c>
      <c r="B4" s="5"/>
      <c r="C4" s="155"/>
      <c r="D4" s="5"/>
      <c r="E4" s="155"/>
      <c r="F4" s="5"/>
    </row>
    <row r="5" spans="1:6" ht="12.75">
      <c r="A5" s="155"/>
      <c r="B5" s="5"/>
      <c r="C5" s="155"/>
      <c r="D5" s="155"/>
      <c r="E5" s="155"/>
      <c r="F5" s="155"/>
    </row>
    <row r="6" spans="1:6" ht="12.75">
      <c r="A6" s="155"/>
      <c r="B6" s="6"/>
      <c r="C6" s="14" t="s">
        <v>24</v>
      </c>
      <c r="D6" s="19" t="str">
        <f>personal!E6</f>
        <v>7-11 august 2023</v>
      </c>
      <c r="E6" s="155"/>
      <c r="F6" s="155"/>
    </row>
    <row r="7" spans="1:6" ht="13.5" thickBot="1">
      <c r="A7" s="155"/>
      <c r="B7" s="155"/>
      <c r="C7" s="155"/>
      <c r="D7" s="155"/>
      <c r="E7" s="155"/>
      <c r="F7" s="155"/>
    </row>
    <row r="8" spans="1:6" ht="54.75" customHeight="1" thickBot="1">
      <c r="A8" s="34" t="s">
        <v>7</v>
      </c>
      <c r="B8" s="35" t="s">
        <v>8</v>
      </c>
      <c r="C8" s="36" t="s">
        <v>9</v>
      </c>
      <c r="D8" s="35" t="s">
        <v>20</v>
      </c>
      <c r="E8" s="35" t="s">
        <v>21</v>
      </c>
      <c r="F8" s="37" t="s">
        <v>22</v>
      </c>
    </row>
    <row r="9" spans="1:6" ht="12.75">
      <c r="A9" s="169">
        <v>1</v>
      </c>
      <c r="B9" s="159" t="s">
        <v>120</v>
      </c>
      <c r="C9" s="159">
        <v>827</v>
      </c>
      <c r="D9" s="158" t="s">
        <v>121</v>
      </c>
      <c r="E9" s="160" t="s">
        <v>122</v>
      </c>
      <c r="F9" s="170">
        <v>564034</v>
      </c>
    </row>
    <row r="10" spans="1:6" ht="12.75">
      <c r="A10" s="169">
        <v>2</v>
      </c>
      <c r="B10" s="159" t="s">
        <v>120</v>
      </c>
      <c r="C10" s="159">
        <v>826</v>
      </c>
      <c r="D10" s="158" t="s">
        <v>121</v>
      </c>
      <c r="E10" s="160" t="s">
        <v>123</v>
      </c>
      <c r="F10" s="170">
        <v>812997</v>
      </c>
    </row>
    <row r="11" spans="1:6" ht="12.75">
      <c r="A11" s="169">
        <v>3</v>
      </c>
      <c r="B11" s="159" t="s">
        <v>120</v>
      </c>
      <c r="C11" s="159">
        <v>828</v>
      </c>
      <c r="D11" s="158" t="s">
        <v>121</v>
      </c>
      <c r="E11" s="160" t="s">
        <v>124</v>
      </c>
      <c r="F11" s="170">
        <v>105492.5</v>
      </c>
    </row>
    <row r="12" spans="1:6" ht="12.75">
      <c r="A12" s="169">
        <v>4</v>
      </c>
      <c r="B12" s="159" t="s">
        <v>125</v>
      </c>
      <c r="C12" s="159">
        <v>842</v>
      </c>
      <c r="D12" s="158" t="s">
        <v>121</v>
      </c>
      <c r="E12" s="160" t="s">
        <v>126</v>
      </c>
      <c r="F12" s="170">
        <v>108383.43</v>
      </c>
    </row>
    <row r="13" spans="1:256" ht="12.75">
      <c r="A13" s="169">
        <v>5</v>
      </c>
      <c r="B13" s="159" t="s">
        <v>125</v>
      </c>
      <c r="C13" s="159">
        <v>16011</v>
      </c>
      <c r="D13" s="158" t="s">
        <v>127</v>
      </c>
      <c r="E13" s="160" t="s">
        <v>128</v>
      </c>
      <c r="F13" s="170">
        <v>200000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6" ht="13.5" thickBot="1">
      <c r="A14" s="161"/>
      <c r="B14" s="162"/>
      <c r="C14" s="163"/>
      <c r="D14" s="163"/>
      <c r="E14" s="164"/>
      <c r="F14" s="165"/>
    </row>
    <row r="15" spans="1:6" ht="13.5" thickBot="1">
      <c r="A15" s="166" t="s">
        <v>5</v>
      </c>
      <c r="B15" s="167"/>
      <c r="C15" s="167"/>
      <c r="D15" s="167"/>
      <c r="E15" s="167"/>
      <c r="F15" s="168">
        <f>SUM(F9:F14)</f>
        <v>1790906.93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2023-08-29T11:16:19Z</cp:lastPrinted>
  <dcterms:created xsi:type="dcterms:W3CDTF">2016-01-19T13:06:09Z</dcterms:created>
  <dcterms:modified xsi:type="dcterms:W3CDTF">2023-08-29T11:16:23Z</dcterms:modified>
  <cp:category/>
  <cp:version/>
  <cp:contentType/>
  <cp:contentStatus/>
</cp:coreProperties>
</file>