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0" yWindow="65488" windowWidth="8196" windowHeight="7836" activeTab="0"/>
  </bookViews>
  <sheets>
    <sheet name="Septembrie 2018" sheetId="1" r:id="rId1"/>
    <sheet name="Sheet1" sheetId="2" r:id="rId2"/>
  </sheets>
  <externalReferences>
    <externalReference r:id="rId5"/>
  </externalReferences>
  <definedNames>
    <definedName name="_xlfn.BAHTTEXT" hidden="1">#NAME?</definedName>
    <definedName name="COVER">#REF!</definedName>
    <definedName name="_xlnm.Print_Area" localSheetId="0">'Septembrie 2018'!$B$2:$CX$29</definedName>
    <definedName name="_xlnm.Print_Area" localSheetId="1">'Sheet1'!$A$1:$I$9</definedName>
    <definedName name="TAB1">#REF!</definedName>
    <definedName name="TAB2A">#REF!</definedName>
    <definedName name="TAB2B">#REF!</definedName>
    <definedName name="TAB2C">#REF!</definedName>
    <definedName name="TAB2D">#REF!</definedName>
    <definedName name="TAB3A">#REF!</definedName>
    <definedName name="TAB3B">#REF!</definedName>
    <definedName name="TAB3C">#REF!</definedName>
    <definedName name="TAB3D">#REF!</definedName>
    <definedName name="TAB3E">#REF!</definedName>
    <definedName name="TAB4">#REF!</definedName>
  </definedNames>
  <calcPr fullCalcOnLoad="1"/>
</workbook>
</file>

<file path=xl/sharedStrings.xml><?xml version="1.0" encoding="utf-8"?>
<sst xmlns="http://schemas.openxmlformats.org/spreadsheetml/2006/main" count="138" uniqueCount="46">
  <si>
    <t>Stocuri</t>
  </si>
  <si>
    <t>Bugete Locale</t>
  </si>
  <si>
    <t>peste 90 de zile</t>
  </si>
  <si>
    <t>peste 120 de zile</t>
  </si>
  <si>
    <t>peste 360 de zile</t>
  </si>
  <si>
    <t>Faţă de salariaţi 
(drepturi salariale)</t>
  </si>
  <si>
    <t>Dobânzi restante</t>
  </si>
  <si>
    <t>TOTAL</t>
  </si>
  <si>
    <t>Împrumuturi nerambursate
la scadenţă</t>
  </si>
  <si>
    <t xml:space="preserve">Către furnizori, creditorii 
din operaţii comerciale </t>
  </si>
  <si>
    <t>Faţă de alte categorii 
de persoane</t>
  </si>
  <si>
    <t>Bugetul de Stat şi Autonome</t>
  </si>
  <si>
    <t>Dec 2014</t>
  </si>
  <si>
    <t>Dec
 2014</t>
  </si>
  <si>
    <t xml:space="preserve">Arierate ale Bugetului General Consolidat </t>
  </si>
  <si>
    <t xml:space="preserve">* Nota: Sumele totale au fost reduse cu 360 milioane lei potrivit pct.5 bulet doi din Anexa1. Memorandum de Politici Economice şi Financiare reprezentand sume cotestate in urma verificarii de catre ANAF, pt unul dintre următoarele motive: nerespectarea dispoziţiilor sau reglementărilor legale relevante; facturare sau achiziţie inadecvată; sau lipsa evidenţelor privind efectuarea lucrărilor facturate. </t>
  </si>
  <si>
    <t>mil lei</t>
  </si>
  <si>
    <t>2013 *)</t>
  </si>
  <si>
    <t>total</t>
  </si>
  <si>
    <t>anii</t>
  </si>
  <si>
    <t>Mart 
2015</t>
  </si>
  <si>
    <t>Iunie 
2015</t>
  </si>
  <si>
    <t>Sept 2015</t>
  </si>
  <si>
    <t>Dec 2015</t>
  </si>
  <si>
    <t>Sept 
2015</t>
  </si>
  <si>
    <t>Mart 
2016</t>
  </si>
  <si>
    <t>Iunie 
2016</t>
  </si>
  <si>
    <t>Sept
2016</t>
  </si>
  <si>
    <t>Dec 
2016</t>
  </si>
  <si>
    <t>Mart
2017</t>
  </si>
  <si>
    <t>Iunie
2017</t>
  </si>
  <si>
    <t>Sept
2017</t>
  </si>
  <si>
    <t>Dec
2017</t>
  </si>
  <si>
    <r>
      <t xml:space="preserve">Bugetele Asigurărilor Sociale 
</t>
    </r>
    <r>
      <rPr>
        <sz val="9"/>
        <rFont val="Arial"/>
        <family val="2"/>
      </rPr>
      <t>(fără spitale)</t>
    </r>
  </si>
  <si>
    <t>Ian 
2018</t>
  </si>
  <si>
    <t>Febr
2018</t>
  </si>
  <si>
    <t>Mart
2018</t>
  </si>
  <si>
    <t>Apr
2018</t>
  </si>
  <si>
    <t>Mai
2018</t>
  </si>
  <si>
    <t>Iunie
2018</t>
  </si>
  <si>
    <t>Iulie
2018</t>
  </si>
  <si>
    <t>Aug
2018</t>
  </si>
  <si>
    <t>Sept
2018</t>
  </si>
  <si>
    <t>Oct
2018</t>
  </si>
  <si>
    <t>Nov
2018</t>
  </si>
  <si>
    <t>Dec
2018</t>
  </si>
</sst>
</file>

<file path=xl/styles.xml><?xml version="1.0" encoding="utf-8"?>
<styleSheet xmlns="http://schemas.openxmlformats.org/spreadsheetml/2006/main">
  <numFmts count="4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 "/>
    <numFmt numFmtId="182" formatCode="_-* #,##0\ _L_e_i_-;\-* #,##0\ _L_e_i_-;_-* &quot;-&quot;\ _L_e_i_-;_-@_-"/>
    <numFmt numFmtId="183" formatCode="_-* #,##0.00\ _L_e_i_-;\-* #,##0.00\ _L_e_i_-;_-* &quot;-&quot;??\ _L_e_i_-;_-@_-"/>
    <numFmt numFmtId="184" formatCode="&quot;$&quot;#,##0.00"/>
    <numFmt numFmtId="185" formatCode="#,##0.00_ ;\-#,##0.00\ "/>
    <numFmt numFmtId="186" formatCode="#,##0.000_ ;\-#,##0.000\ "/>
    <numFmt numFmtId="187" formatCode="#,##0.0_);\(#,##0.0\)"/>
    <numFmt numFmtId="188" formatCode="_-* #,##0\ _L_E_I_-;\-* #,##0\ _L_E_I_-;_-* &quot;-&quot;\ _L_E_I_-;_-@_-"/>
    <numFmt numFmtId="189" formatCode="_-* #,##0.00\ _L_E_I_-;\-* #,##0.00\ _L_E_I_-;_-* &quot;-&quot;??\ _L_E_I_-;_-@_-"/>
    <numFmt numFmtId="190" formatCode="#,##0.00000000000"/>
    <numFmt numFmtId="191" formatCode="#,##0.0000"/>
    <numFmt numFmtId="192" formatCode="0.000"/>
    <numFmt numFmtId="193" formatCode="#,##0.000000000000"/>
    <numFmt numFmtId="194" formatCode="#,##0.0000000000"/>
    <numFmt numFmtId="195" formatCode="#,##0.0000000000000"/>
    <numFmt numFmtId="196" formatCode="#,##0.00000000000000"/>
    <numFmt numFmtId="197" formatCode="0.000000"/>
    <numFmt numFmtId="198" formatCode="#,##0.00000"/>
    <numFmt numFmtId="199" formatCode="0.0000"/>
    <numFmt numFmtId="200" formatCode="0.00000"/>
    <numFmt numFmtId="201" formatCode="[$-418]d\ mmmm\ yyyy"/>
  </numFmts>
  <fonts count="3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1"/>
      <name val="Arial"/>
      <family val="2"/>
    </font>
    <font>
      <b/>
      <sz val="11"/>
      <name val="Arial"/>
      <family val="2"/>
    </font>
    <font>
      <b/>
      <sz val="10"/>
      <name val="Comic Sans MS"/>
      <family val="4"/>
    </font>
    <font>
      <sz val="10"/>
      <color indexed="12"/>
      <name val="Arial"/>
      <family val="2"/>
    </font>
    <font>
      <b/>
      <sz val="10"/>
      <color indexed="12"/>
      <name val="Arial"/>
      <family val="2"/>
    </font>
    <font>
      <b/>
      <sz val="10"/>
      <color indexed="20"/>
      <name val="Arial"/>
      <family val="2"/>
    </font>
    <font>
      <sz val="10"/>
      <color indexed="20"/>
      <name val="Arial"/>
      <family val="2"/>
    </font>
    <font>
      <sz val="10"/>
      <color indexed="14"/>
      <name val="Arial"/>
      <family val="2"/>
    </font>
    <font>
      <sz val="10"/>
      <color indexed="10"/>
      <name val="Arial"/>
      <family val="2"/>
    </font>
    <font>
      <sz val="10"/>
      <color indexed="17"/>
      <name val="Arial"/>
      <family val="2"/>
    </font>
    <font>
      <sz val="10"/>
      <color indexed="53"/>
      <name val="Arial"/>
      <family val="2"/>
    </font>
    <font>
      <sz val="10"/>
      <color indexed="62"/>
      <name val="Arial"/>
      <family val="2"/>
    </font>
    <font>
      <sz val="10"/>
      <name val="Comic Sans MS"/>
      <family val="4"/>
    </font>
    <font>
      <sz val="9"/>
      <name val="Arial"/>
      <family val="2"/>
    </font>
    <font>
      <u val="single"/>
      <sz val="10"/>
      <name val="Arial"/>
      <family val="2"/>
    </font>
    <font>
      <sz val="10"/>
      <color indexed="60"/>
      <name val="Arial"/>
      <family val="2"/>
    </font>
    <font>
      <sz val="10"/>
      <color rgb="FFC0000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medium"/>
    </border>
    <border>
      <left style="thin"/>
      <right style="thin"/>
      <top>
        <color indexed="63"/>
      </top>
      <bottom style="medium"/>
    </border>
    <border>
      <left style="medium"/>
      <right style="medium"/>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medium"/>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medium"/>
      <right style="medium"/>
      <top style="medium"/>
      <bottom style="thin"/>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thin"/>
      <right style="thin"/>
      <top style="thin"/>
      <bottom>
        <color indexed="63"/>
      </bottom>
    </border>
    <border>
      <left style="thin"/>
      <right>
        <color indexed="63"/>
      </right>
      <top>
        <color indexed="63"/>
      </top>
      <bottom>
        <color indexed="63"/>
      </bottom>
    </border>
    <border>
      <left style="medium"/>
      <right style="medium"/>
      <top>
        <color indexed="63"/>
      </top>
      <bottom style="medium"/>
    </border>
    <border>
      <left style="thin"/>
      <right>
        <color indexed="63"/>
      </right>
      <top>
        <color indexed="63"/>
      </top>
      <bottom style="medium"/>
    </border>
    <border>
      <left style="medium"/>
      <right style="thin"/>
      <top>
        <color indexed="63"/>
      </top>
      <bottom style="medium"/>
    </border>
    <border>
      <left>
        <color indexed="63"/>
      </left>
      <right>
        <color indexed="63"/>
      </right>
      <top style="medium"/>
      <bottom>
        <color indexed="63"/>
      </bottom>
    </border>
    <border>
      <left style="thin"/>
      <right style="medium"/>
      <top>
        <color indexed="63"/>
      </top>
      <bottom>
        <color indexed="63"/>
      </bottom>
    </border>
    <border>
      <left style="thin"/>
      <right style="medium"/>
      <top>
        <color indexed="63"/>
      </top>
      <bottom style="medium"/>
    </border>
    <border>
      <left style="thin"/>
      <right style="medium"/>
      <top style="medium"/>
      <bottom style="thin"/>
    </border>
    <border>
      <left style="medium"/>
      <right style="medium"/>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thin"/>
      <top style="thin"/>
      <bottom>
        <color indexed="63"/>
      </bottom>
    </border>
    <border>
      <left>
        <color indexed="63"/>
      </left>
      <right style="thin"/>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09">
    <xf numFmtId="0" fontId="0" fillId="0" borderId="0" xfId="0" applyAlignment="1">
      <alignment/>
    </xf>
    <xf numFmtId="0" fontId="0" fillId="0" borderId="0" xfId="0" applyFont="1" applyFill="1" applyBorder="1" applyAlignment="1">
      <alignment/>
    </xf>
    <xf numFmtId="172" fontId="0" fillId="0" borderId="0" xfId="0" applyNumberFormat="1" applyFont="1" applyFill="1" applyBorder="1" applyAlignment="1">
      <alignment/>
    </xf>
    <xf numFmtId="172" fontId="0" fillId="0" borderId="0" xfId="0" applyNumberFormat="1" applyFont="1" applyFill="1" applyBorder="1" applyAlignment="1">
      <alignment horizontal="right"/>
    </xf>
    <xf numFmtId="0" fontId="0" fillId="0" borderId="0" xfId="0" applyFont="1" applyFill="1" applyBorder="1" applyAlignment="1">
      <alignment horizontal="center"/>
    </xf>
    <xf numFmtId="0" fontId="0" fillId="0" borderId="0" xfId="0" applyFont="1" applyFill="1" applyBorder="1" applyAlignment="1">
      <alignment horizontal="right"/>
    </xf>
    <xf numFmtId="0" fontId="20" fillId="0" borderId="0" xfId="0" applyFont="1" applyFill="1" applyBorder="1" applyAlignment="1">
      <alignment horizontal="center"/>
    </xf>
    <xf numFmtId="172" fontId="20" fillId="0" borderId="0" xfId="0" applyNumberFormat="1" applyFont="1" applyFill="1" applyBorder="1" applyAlignment="1">
      <alignment horizontal="center"/>
    </xf>
    <xf numFmtId="191" fontId="0" fillId="0" borderId="0" xfId="0" applyNumberFormat="1" applyFont="1" applyFill="1" applyBorder="1" applyAlignment="1">
      <alignment horizontal="right"/>
    </xf>
    <xf numFmtId="49" fontId="0" fillId="0" borderId="0" xfId="0" applyNumberFormat="1" applyFont="1" applyFill="1" applyBorder="1" applyAlignment="1">
      <alignment horizontal="center"/>
    </xf>
    <xf numFmtId="172" fontId="0" fillId="0" borderId="0" xfId="0" applyNumberFormat="1" applyFont="1" applyFill="1" applyBorder="1" applyAlignment="1">
      <alignment horizontal="center"/>
    </xf>
    <xf numFmtId="49" fontId="0" fillId="0" borderId="0" xfId="0" applyNumberFormat="1" applyFont="1" applyFill="1" applyBorder="1" applyAlignment="1">
      <alignment horizontal="right"/>
    </xf>
    <xf numFmtId="49" fontId="0" fillId="0" borderId="10"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172" fontId="20" fillId="0" borderId="0" xfId="0" applyNumberFormat="1" applyFont="1" applyFill="1" applyBorder="1" applyAlignment="1">
      <alignment horizontal="right"/>
    </xf>
    <xf numFmtId="4" fontId="0" fillId="0" borderId="0" xfId="0" applyNumberFormat="1" applyFont="1" applyAlignment="1">
      <alignment/>
    </xf>
    <xf numFmtId="0" fontId="0" fillId="0" borderId="12" xfId="0" applyFont="1" applyFill="1" applyBorder="1" applyAlignment="1">
      <alignment horizontal="left" indent="3"/>
    </xf>
    <xf numFmtId="172" fontId="0" fillId="0" borderId="13" xfId="0" applyNumberFormat="1" applyFont="1" applyFill="1" applyBorder="1" applyAlignment="1">
      <alignment/>
    </xf>
    <xf numFmtId="172" fontId="0" fillId="0" borderId="13" xfId="0" applyNumberFormat="1" applyFont="1" applyFill="1" applyBorder="1" applyAlignment="1">
      <alignment/>
    </xf>
    <xf numFmtId="4" fontId="0" fillId="0" borderId="13" xfId="0" applyNumberFormat="1" applyFont="1" applyFill="1" applyBorder="1" applyAlignment="1">
      <alignment/>
    </xf>
    <xf numFmtId="172" fontId="0" fillId="0" borderId="14" xfId="0" applyNumberFormat="1" applyFont="1" applyFill="1" applyBorder="1" applyAlignment="1">
      <alignment/>
    </xf>
    <xf numFmtId="174" fontId="0" fillId="0" borderId="15" xfId="0" applyNumberFormat="1" applyFont="1" applyFill="1" applyBorder="1" applyAlignment="1">
      <alignment/>
    </xf>
    <xf numFmtId="174" fontId="0" fillId="0" borderId="13" xfId="0" applyNumberFormat="1" applyFont="1" applyFill="1" applyBorder="1" applyAlignment="1">
      <alignment/>
    </xf>
    <xf numFmtId="174" fontId="0" fillId="0" borderId="0" xfId="0" applyNumberFormat="1" applyFont="1" applyFill="1" applyBorder="1" applyAlignment="1">
      <alignment/>
    </xf>
    <xf numFmtId="172" fontId="0" fillId="0" borderId="15" xfId="0" applyNumberFormat="1" applyFont="1" applyFill="1" applyBorder="1" applyAlignment="1">
      <alignment horizontal="right"/>
    </xf>
    <xf numFmtId="172" fontId="0" fillId="0" borderId="14" xfId="0" applyNumberFormat="1" applyFont="1" applyFill="1" applyBorder="1" applyAlignment="1">
      <alignment horizontal="right"/>
    </xf>
    <xf numFmtId="172" fontId="0" fillId="0" borderId="13" xfId="0" applyNumberFormat="1" applyFont="1" applyFill="1" applyBorder="1" applyAlignment="1">
      <alignment horizontal="right"/>
    </xf>
    <xf numFmtId="4" fontId="0" fillId="0" borderId="13" xfId="0" applyNumberFormat="1" applyFont="1" applyFill="1" applyBorder="1" applyAlignment="1">
      <alignment/>
    </xf>
    <xf numFmtId="4" fontId="0" fillId="0" borderId="14" xfId="0" applyNumberFormat="1" applyFont="1" applyFill="1" applyBorder="1" applyAlignment="1">
      <alignment/>
    </xf>
    <xf numFmtId="172" fontId="0" fillId="0" borderId="16" xfId="0" applyNumberFormat="1" applyFont="1" applyFill="1" applyBorder="1" applyAlignment="1">
      <alignment/>
    </xf>
    <xf numFmtId="172" fontId="0" fillId="0" borderId="13" xfId="0" applyNumberFormat="1" applyFont="1" applyFill="1" applyBorder="1" applyAlignment="1">
      <alignment wrapText="1"/>
    </xf>
    <xf numFmtId="172" fontId="0" fillId="0" borderId="14" xfId="0" applyNumberFormat="1" applyFont="1" applyFill="1" applyBorder="1" applyAlignment="1">
      <alignment wrapText="1"/>
    </xf>
    <xf numFmtId="172" fontId="0" fillId="0" borderId="0" xfId="0" applyNumberFormat="1" applyFont="1" applyFill="1" applyBorder="1" applyAlignment="1">
      <alignment wrapText="1"/>
    </xf>
    <xf numFmtId="172" fontId="0" fillId="0" borderId="11" xfId="0" applyNumberFormat="1" applyFont="1" applyFill="1" applyBorder="1" applyAlignment="1">
      <alignment/>
    </xf>
    <xf numFmtId="172" fontId="0" fillId="0" borderId="17" xfId="0" applyNumberFormat="1" applyFont="1" applyFill="1" applyBorder="1" applyAlignment="1">
      <alignment/>
    </xf>
    <xf numFmtId="172" fontId="0" fillId="0" borderId="11" xfId="0" applyNumberFormat="1" applyFont="1" applyFill="1" applyBorder="1" applyAlignment="1">
      <alignment horizontal="right"/>
    </xf>
    <xf numFmtId="172" fontId="20" fillId="0" borderId="18" xfId="0" applyNumberFormat="1" applyFont="1" applyFill="1" applyBorder="1" applyAlignment="1">
      <alignment horizontal="center"/>
    </xf>
    <xf numFmtId="172" fontId="20" fillId="0" borderId="19" xfId="0" applyNumberFormat="1" applyFont="1" applyFill="1" applyBorder="1" applyAlignment="1">
      <alignment wrapText="1"/>
    </xf>
    <xf numFmtId="172" fontId="20" fillId="0" borderId="20" xfId="0" applyNumberFormat="1" applyFont="1" applyFill="1" applyBorder="1" applyAlignment="1">
      <alignment wrapText="1"/>
    </xf>
    <xf numFmtId="172" fontId="20" fillId="0" borderId="21" xfId="0" applyNumberFormat="1" applyFont="1" applyFill="1" applyBorder="1" applyAlignment="1">
      <alignment wrapText="1"/>
    </xf>
    <xf numFmtId="4" fontId="20" fillId="0" borderId="20" xfId="0" applyNumberFormat="1" applyFont="1" applyFill="1" applyBorder="1" applyAlignment="1">
      <alignment wrapText="1"/>
    </xf>
    <xf numFmtId="172" fontId="20" fillId="0" borderId="22" xfId="0" applyNumberFormat="1" applyFont="1" applyFill="1" applyBorder="1" applyAlignment="1">
      <alignment wrapText="1"/>
    </xf>
    <xf numFmtId="172" fontId="20" fillId="0" borderId="13" xfId="0" applyNumberFormat="1" applyFont="1" applyFill="1" applyBorder="1" applyAlignment="1">
      <alignment horizontal="right" wrapText="1"/>
    </xf>
    <xf numFmtId="172" fontId="20" fillId="0" borderId="23" xfId="0" applyNumberFormat="1" applyFont="1" applyFill="1" applyBorder="1" applyAlignment="1">
      <alignment horizontal="right" wrapText="1"/>
    </xf>
    <xf numFmtId="172" fontId="20" fillId="0" borderId="14" xfId="0" applyNumberFormat="1" applyFont="1" applyFill="1" applyBorder="1" applyAlignment="1">
      <alignment horizontal="right" wrapText="1"/>
    </xf>
    <xf numFmtId="172" fontId="20" fillId="0" borderId="24" xfId="0" applyNumberFormat="1" applyFont="1" applyFill="1" applyBorder="1" applyAlignment="1">
      <alignment horizontal="right" wrapText="1"/>
    </xf>
    <xf numFmtId="172" fontId="20" fillId="0" borderId="15" xfId="0" applyNumberFormat="1" applyFont="1" applyFill="1" applyBorder="1" applyAlignment="1">
      <alignment horizontal="right" wrapText="1"/>
    </xf>
    <xf numFmtId="172" fontId="20" fillId="0" borderId="0" xfId="0" applyNumberFormat="1" applyFont="1" applyFill="1" applyBorder="1" applyAlignment="1">
      <alignment horizontal="right" wrapText="1"/>
    </xf>
    <xf numFmtId="0" fontId="0" fillId="0" borderId="25" xfId="0" applyFont="1" applyFill="1" applyBorder="1" applyAlignment="1">
      <alignment horizontal="left" indent="3"/>
    </xf>
    <xf numFmtId="172" fontId="20" fillId="0" borderId="11" xfId="0" applyNumberFormat="1" applyFont="1" applyFill="1" applyBorder="1" applyAlignment="1">
      <alignment horizontal="right" wrapText="1"/>
    </xf>
    <xf numFmtId="172" fontId="20" fillId="0" borderId="16" xfId="0" applyNumberFormat="1" applyFont="1" applyFill="1" applyBorder="1" applyAlignment="1">
      <alignment horizontal="right" wrapText="1"/>
    </xf>
    <xf numFmtId="172" fontId="20" fillId="0" borderId="26" xfId="0" applyNumberFormat="1" applyFont="1" applyFill="1" applyBorder="1" applyAlignment="1">
      <alignment horizontal="right" wrapText="1"/>
    </xf>
    <xf numFmtId="172" fontId="20" fillId="0" borderId="27" xfId="0" applyNumberFormat="1" applyFont="1" applyFill="1" applyBorder="1" applyAlignment="1">
      <alignment horizontal="right" wrapText="1"/>
    </xf>
    <xf numFmtId="4" fontId="20" fillId="0" borderId="11" xfId="0" applyNumberFormat="1" applyFont="1" applyFill="1" applyBorder="1" applyAlignment="1">
      <alignment horizontal="right" wrapText="1"/>
    </xf>
    <xf numFmtId="0" fontId="24" fillId="0" borderId="0" xfId="0" applyFont="1" applyFill="1" applyBorder="1" applyAlignment="1">
      <alignment horizontal="left" wrapText="1"/>
    </xf>
    <xf numFmtId="0" fontId="0" fillId="0" borderId="0" xfId="0" applyFont="1" applyFill="1" applyAlignment="1">
      <alignment horizontal="left" wrapText="1"/>
    </xf>
    <xf numFmtId="172" fontId="0" fillId="0" borderId="0" xfId="0" applyNumberFormat="1" applyFont="1" applyFill="1" applyBorder="1" applyAlignment="1">
      <alignment horizontal="left"/>
    </xf>
    <xf numFmtId="0" fontId="20" fillId="0" borderId="0" xfId="0" applyFont="1" applyFill="1" applyBorder="1" applyAlignment="1">
      <alignment wrapText="1"/>
    </xf>
    <xf numFmtId="0" fontId="20" fillId="0" borderId="0" xfId="0" applyFont="1" applyFill="1" applyBorder="1" applyAlignment="1">
      <alignment horizontal="right" wrapText="1"/>
    </xf>
    <xf numFmtId="174" fontId="20" fillId="0" borderId="0" xfId="0" applyNumberFormat="1" applyFont="1" applyFill="1" applyBorder="1" applyAlignment="1">
      <alignment wrapText="1"/>
    </xf>
    <xf numFmtId="49" fontId="0" fillId="0" borderId="0" xfId="0" applyNumberFormat="1" applyFont="1" applyFill="1" applyBorder="1" applyAlignment="1">
      <alignment/>
    </xf>
    <xf numFmtId="174" fontId="0" fillId="0" borderId="0" xfId="0" applyNumberFormat="1" applyFont="1" applyFill="1" applyBorder="1" applyAlignment="1">
      <alignment/>
    </xf>
    <xf numFmtId="0" fontId="0" fillId="0" borderId="0" xfId="0" applyFont="1" applyFill="1" applyBorder="1" applyAlignment="1">
      <alignment wrapText="1"/>
    </xf>
    <xf numFmtId="0" fontId="0" fillId="0" borderId="0" xfId="0" applyFont="1" applyFill="1" applyBorder="1" applyAlignment="1">
      <alignment horizontal="right" wrapText="1"/>
    </xf>
    <xf numFmtId="174" fontId="0" fillId="0" borderId="0" xfId="0" applyNumberFormat="1" applyFont="1" applyFill="1" applyBorder="1" applyAlignment="1">
      <alignment wrapText="1"/>
    </xf>
    <xf numFmtId="0" fontId="20" fillId="0" borderId="0" xfId="0" applyFont="1" applyFill="1" applyBorder="1" applyAlignment="1">
      <alignment vertical="center"/>
    </xf>
    <xf numFmtId="0" fontId="20" fillId="0" borderId="0" xfId="0" applyFont="1" applyFill="1" applyBorder="1" applyAlignment="1">
      <alignment horizontal="right" vertical="center" wrapText="1"/>
    </xf>
    <xf numFmtId="0" fontId="25" fillId="0" borderId="0" xfId="0" applyFont="1" applyFill="1" applyBorder="1" applyAlignment="1">
      <alignment vertical="center" wrapText="1"/>
    </xf>
    <xf numFmtId="49" fontId="20" fillId="0" borderId="0" xfId="0" applyNumberFormat="1" applyFont="1" applyFill="1" applyBorder="1" applyAlignment="1">
      <alignment horizontal="center" wrapText="1"/>
    </xf>
    <xf numFmtId="49" fontId="20" fillId="0" borderId="0" xfId="0" applyNumberFormat="1" applyFont="1" applyFill="1" applyBorder="1" applyAlignment="1">
      <alignment horizontal="right" wrapText="1"/>
    </xf>
    <xf numFmtId="0" fontId="20" fillId="0" borderId="0" xfId="0" applyFont="1" applyFill="1" applyBorder="1" applyAlignment="1">
      <alignment/>
    </xf>
    <xf numFmtId="0" fontId="0" fillId="0" borderId="0" xfId="0" applyFont="1" applyFill="1" applyBorder="1" applyAlignment="1">
      <alignment horizontal="center" wrapText="1"/>
    </xf>
    <xf numFmtId="0" fontId="24" fillId="0" borderId="0" xfId="0" applyFont="1" applyFill="1" applyBorder="1" applyAlignment="1">
      <alignment horizontal="center" wrapText="1"/>
    </xf>
    <xf numFmtId="172" fontId="24" fillId="0" borderId="0" xfId="0" applyNumberFormat="1" applyFont="1" applyFill="1" applyBorder="1" applyAlignment="1">
      <alignment horizontal="center"/>
    </xf>
    <xf numFmtId="172" fontId="0" fillId="0" borderId="0" xfId="0" applyNumberFormat="1" applyFont="1" applyFill="1" applyBorder="1" applyAlignment="1">
      <alignment horizontal="center" wrapText="1"/>
    </xf>
    <xf numFmtId="4" fontId="20" fillId="0" borderId="0" xfId="0" applyNumberFormat="1" applyFont="1" applyFill="1" applyBorder="1" applyAlignment="1">
      <alignment horizontal="right" wrapText="1"/>
    </xf>
    <xf numFmtId="172" fontId="25" fillId="0" borderId="0" xfId="0" applyNumberFormat="1" applyFont="1" applyFill="1" applyBorder="1" applyAlignment="1">
      <alignment horizontal="center" wrapText="1"/>
    </xf>
    <xf numFmtId="172" fontId="20" fillId="0" borderId="0" xfId="0" applyNumberFormat="1" applyFont="1" applyFill="1" applyBorder="1" applyAlignment="1">
      <alignment horizontal="center" wrapText="1"/>
    </xf>
    <xf numFmtId="4" fontId="0" fillId="0" borderId="0" xfId="0" applyNumberFormat="1" applyFont="1" applyFill="1" applyBorder="1" applyAlignment="1">
      <alignment horizontal="right" wrapText="1"/>
    </xf>
    <xf numFmtId="49" fontId="0" fillId="0" borderId="0" xfId="0" applyNumberFormat="1" applyFont="1" applyFill="1" applyBorder="1" applyAlignment="1">
      <alignment horizontal="left"/>
    </xf>
    <xf numFmtId="172" fontId="20" fillId="0" borderId="0" xfId="0" applyNumberFormat="1" applyFont="1" applyFill="1" applyBorder="1" applyAlignment="1">
      <alignment/>
    </xf>
    <xf numFmtId="173" fontId="25" fillId="0" borderId="0" xfId="0" applyNumberFormat="1" applyFont="1" applyFill="1" applyBorder="1" applyAlignment="1">
      <alignment horizontal="center"/>
    </xf>
    <xf numFmtId="0" fontId="25" fillId="0" borderId="0" xfId="0" applyFont="1" applyFill="1" applyBorder="1" applyAlignment="1">
      <alignment horizontal="center" wrapText="1"/>
    </xf>
    <xf numFmtId="0" fontId="25" fillId="0" borderId="0" xfId="0" applyFont="1" applyFill="1" applyBorder="1" applyAlignment="1">
      <alignment horizontal="right" wrapText="1"/>
    </xf>
    <xf numFmtId="172" fontId="20" fillId="0" borderId="0" xfId="0" applyNumberFormat="1" applyFont="1" applyFill="1" applyBorder="1" applyAlignment="1">
      <alignment vertical="center" wrapText="1"/>
    </xf>
    <xf numFmtId="172" fontId="20" fillId="0" borderId="0" xfId="0" applyNumberFormat="1" applyFont="1" applyFill="1" applyBorder="1" applyAlignment="1">
      <alignment horizontal="right" vertical="center" wrapText="1"/>
    </xf>
    <xf numFmtId="172" fontId="20" fillId="0" borderId="0" xfId="0" applyNumberFormat="1" applyFont="1" applyFill="1" applyBorder="1" applyAlignment="1">
      <alignment horizontal="center" vertical="center" wrapText="1"/>
    </xf>
    <xf numFmtId="172" fontId="20" fillId="0" borderId="0" xfId="0" applyNumberFormat="1" applyFont="1" applyFill="1" applyBorder="1" applyAlignment="1">
      <alignment vertical="center"/>
    </xf>
    <xf numFmtId="172" fontId="20" fillId="0" borderId="0" xfId="0" applyNumberFormat="1" applyFont="1" applyFill="1" applyBorder="1" applyAlignment="1">
      <alignment horizontal="right" vertical="center"/>
    </xf>
    <xf numFmtId="3" fontId="20" fillId="0" borderId="0" xfId="0" applyNumberFormat="1" applyFont="1" applyFill="1" applyBorder="1" applyAlignment="1">
      <alignment/>
    </xf>
    <xf numFmtId="172" fontId="0" fillId="0" borderId="0" xfId="0" applyNumberFormat="1" applyFont="1" applyFill="1" applyBorder="1" applyAlignment="1">
      <alignment horizontal="right" wrapText="1"/>
    </xf>
    <xf numFmtId="3" fontId="26" fillId="0" borderId="0" xfId="0" applyNumberFormat="1" applyFont="1" applyFill="1" applyBorder="1" applyAlignment="1">
      <alignment/>
    </xf>
    <xf numFmtId="172" fontId="26" fillId="0" borderId="0" xfId="0" applyNumberFormat="1" applyFont="1" applyFill="1" applyBorder="1" applyAlignment="1">
      <alignment/>
    </xf>
    <xf numFmtId="172" fontId="25" fillId="0" borderId="0" xfId="0" applyNumberFormat="1" applyFont="1" applyFill="1" applyBorder="1" applyAlignment="1">
      <alignment/>
    </xf>
    <xf numFmtId="172" fontId="24" fillId="0" borderId="0" xfId="0" applyNumberFormat="1" applyFont="1" applyFill="1" applyBorder="1" applyAlignment="1">
      <alignment horizontal="right"/>
    </xf>
    <xf numFmtId="3" fontId="25" fillId="0" borderId="0" xfId="0" applyNumberFormat="1" applyFont="1" applyFill="1" applyBorder="1" applyAlignment="1">
      <alignment/>
    </xf>
    <xf numFmtId="0" fontId="0" fillId="0" borderId="0" xfId="61" applyFont="1" applyFill="1" applyBorder="1">
      <alignment/>
      <protection/>
    </xf>
    <xf numFmtId="0" fontId="26" fillId="0" borderId="0" xfId="0" applyFont="1" applyFill="1" applyBorder="1" applyAlignment="1">
      <alignment/>
    </xf>
    <xf numFmtId="175" fontId="0" fillId="0" borderId="0" xfId="0" applyNumberFormat="1" applyFont="1" applyFill="1" applyBorder="1" applyAlignment="1">
      <alignment/>
    </xf>
    <xf numFmtId="172" fontId="27" fillId="0" borderId="0" xfId="0" applyNumberFormat="1" applyFont="1" applyFill="1" applyBorder="1" applyAlignment="1">
      <alignment/>
    </xf>
    <xf numFmtId="0" fontId="27" fillId="0" borderId="0" xfId="0" applyFont="1" applyFill="1" applyBorder="1" applyAlignment="1">
      <alignment/>
    </xf>
    <xf numFmtId="0" fontId="28" fillId="0" borderId="0" xfId="0" applyFont="1" applyFill="1" applyBorder="1" applyAlignment="1">
      <alignment/>
    </xf>
    <xf numFmtId="172" fontId="29" fillId="0" borderId="0" xfId="0" applyNumberFormat="1" applyFont="1" applyFill="1" applyBorder="1" applyAlignment="1">
      <alignment/>
    </xf>
    <xf numFmtId="0" fontId="30" fillId="0" borderId="0" xfId="0" applyFont="1" applyFill="1" applyBorder="1" applyAlignment="1">
      <alignment/>
    </xf>
    <xf numFmtId="172" fontId="30" fillId="0" borderId="0" xfId="0" applyNumberFormat="1" applyFont="1" applyFill="1" applyBorder="1" applyAlignment="1">
      <alignment/>
    </xf>
    <xf numFmtId="0" fontId="31" fillId="0" borderId="0" xfId="0" applyFont="1" applyFill="1" applyBorder="1" applyAlignment="1">
      <alignment/>
    </xf>
    <xf numFmtId="0" fontId="32" fillId="0" borderId="0" xfId="0" applyFont="1" applyFill="1" applyBorder="1" applyAlignment="1">
      <alignment/>
    </xf>
    <xf numFmtId="172" fontId="32" fillId="0" borderId="0" xfId="0" applyNumberFormat="1" applyFont="1" applyFill="1" applyBorder="1" applyAlignment="1">
      <alignment/>
    </xf>
    <xf numFmtId="0" fontId="23" fillId="0" borderId="0" xfId="0" applyFont="1" applyFill="1" applyBorder="1" applyAlignment="1">
      <alignment vertical="center" wrapText="1"/>
    </xf>
    <xf numFmtId="172" fontId="21" fillId="0" borderId="13" xfId="0" applyNumberFormat="1" applyFont="1" applyFill="1" applyBorder="1" applyAlignment="1">
      <alignment/>
    </xf>
    <xf numFmtId="0" fontId="33" fillId="0" borderId="0" xfId="0" applyFont="1" applyFill="1" applyBorder="1" applyAlignment="1">
      <alignment vertical="center" wrapText="1"/>
    </xf>
    <xf numFmtId="0" fontId="0" fillId="0" borderId="0" xfId="0" applyFont="1" applyFill="1" applyBorder="1" applyAlignment="1">
      <alignment vertical="center" wrapText="1"/>
    </xf>
    <xf numFmtId="49" fontId="0" fillId="0" borderId="0" xfId="0" applyNumberFormat="1" applyFont="1" applyFill="1" applyBorder="1" applyAlignment="1">
      <alignment horizontal="center" wrapText="1"/>
    </xf>
    <xf numFmtId="172" fontId="0" fillId="0" borderId="0" xfId="0" applyNumberFormat="1" applyFont="1" applyFill="1" applyBorder="1" applyAlignment="1">
      <alignment horizontal="center" vertical="center" wrapText="1"/>
    </xf>
    <xf numFmtId="172" fontId="0" fillId="0" borderId="0" xfId="0" applyNumberFormat="1" applyFont="1" applyFill="1" applyBorder="1" applyAlignment="1">
      <alignment vertical="center"/>
    </xf>
    <xf numFmtId="172" fontId="0" fillId="0" borderId="0" xfId="0" applyNumberFormat="1" applyFont="1" applyFill="1" applyBorder="1" applyAlignment="1">
      <alignment horizontal="right" vertical="center"/>
    </xf>
    <xf numFmtId="172" fontId="31" fillId="0" borderId="0" xfId="0" applyNumberFormat="1" applyFont="1" applyFill="1" applyBorder="1" applyAlignment="1">
      <alignment/>
    </xf>
    <xf numFmtId="0" fontId="22" fillId="0" borderId="0" xfId="0" applyFont="1" applyFill="1" applyBorder="1" applyAlignment="1">
      <alignment horizontal="left" vertical="center" wrapText="1"/>
    </xf>
    <xf numFmtId="0" fontId="20" fillId="0" borderId="0" xfId="0" applyFont="1" applyBorder="1" applyAlignment="1">
      <alignment horizontal="center"/>
    </xf>
    <xf numFmtId="0" fontId="0" fillId="0" borderId="0" xfId="0" applyFont="1" applyAlignment="1">
      <alignment horizontal="center"/>
    </xf>
    <xf numFmtId="0" fontId="0" fillId="0" borderId="28" xfId="0" applyFont="1" applyFill="1" applyBorder="1" applyAlignment="1">
      <alignment vertical="top" wrapText="1"/>
    </xf>
    <xf numFmtId="0" fontId="0" fillId="0" borderId="0" xfId="0" applyBorder="1" applyAlignment="1">
      <alignment/>
    </xf>
    <xf numFmtId="174" fontId="0" fillId="0" borderId="0" xfId="0" applyNumberFormat="1" applyAlignment="1">
      <alignment/>
    </xf>
    <xf numFmtId="172" fontId="20" fillId="0" borderId="29" xfId="0" applyNumberFormat="1" applyFont="1" applyFill="1" applyBorder="1" applyAlignment="1">
      <alignment horizontal="right" wrapText="1"/>
    </xf>
    <xf numFmtId="172" fontId="20" fillId="0" borderId="30" xfId="0" applyNumberFormat="1" applyFont="1" applyFill="1" applyBorder="1" applyAlignment="1">
      <alignment horizontal="right" wrapText="1"/>
    </xf>
    <xf numFmtId="0" fontId="0" fillId="0" borderId="0" xfId="0" applyFont="1" applyFill="1" applyBorder="1" applyAlignment="1">
      <alignment vertical="center"/>
    </xf>
    <xf numFmtId="0" fontId="20" fillId="0" borderId="12" xfId="0" applyFont="1" applyFill="1" applyBorder="1" applyAlignment="1">
      <alignment vertical="center" wrapText="1"/>
    </xf>
    <xf numFmtId="4" fontId="20" fillId="0" borderId="31" xfId="0" applyNumberFormat="1" applyFont="1" applyFill="1" applyBorder="1" applyAlignment="1">
      <alignment wrapText="1"/>
    </xf>
    <xf numFmtId="0" fontId="20" fillId="0" borderId="32" xfId="0" applyFont="1" applyFill="1" applyBorder="1" applyAlignment="1">
      <alignment vertical="center" wrapText="1"/>
    </xf>
    <xf numFmtId="172" fontId="20" fillId="0" borderId="13" xfId="0" applyNumberFormat="1" applyFont="1" applyFill="1" applyBorder="1" applyAlignment="1">
      <alignment horizontal="right" vertical="center"/>
    </xf>
    <xf numFmtId="172" fontId="20" fillId="0" borderId="33" xfId="0" applyNumberFormat="1" applyFont="1" applyFill="1" applyBorder="1" applyAlignment="1">
      <alignment horizontal="right" vertical="center"/>
    </xf>
    <xf numFmtId="172" fontId="20" fillId="0" borderId="14" xfId="0" applyNumberFormat="1" applyFont="1" applyFill="1" applyBorder="1" applyAlignment="1">
      <alignment horizontal="right" vertical="center"/>
    </xf>
    <xf numFmtId="172" fontId="20" fillId="0" borderId="24" xfId="0" applyNumberFormat="1" applyFont="1" applyFill="1" applyBorder="1" applyAlignment="1">
      <alignment horizontal="right" vertical="center"/>
    </xf>
    <xf numFmtId="172" fontId="20" fillId="0" borderId="34" xfId="0" applyNumberFormat="1" applyFont="1" applyFill="1" applyBorder="1" applyAlignment="1">
      <alignment horizontal="right" vertical="center"/>
    </xf>
    <xf numFmtId="172" fontId="20" fillId="0" borderId="15" xfId="0" applyNumberFormat="1" applyFont="1" applyFill="1" applyBorder="1" applyAlignment="1">
      <alignment horizontal="right" vertical="center"/>
    </xf>
    <xf numFmtId="4" fontId="20" fillId="0" borderId="13" xfId="0" applyNumberFormat="1" applyFont="1" applyFill="1" applyBorder="1" applyAlignment="1">
      <alignment horizontal="right" vertical="center"/>
    </xf>
    <xf numFmtId="4" fontId="20" fillId="0" borderId="33" xfId="0" applyNumberFormat="1" applyFont="1" applyFill="1" applyBorder="1" applyAlignment="1">
      <alignment horizontal="right" vertical="center"/>
    </xf>
    <xf numFmtId="174" fontId="20" fillId="0" borderId="13" xfId="0" applyNumberFormat="1" applyFont="1" applyFill="1" applyBorder="1" applyAlignment="1">
      <alignment horizontal="right" vertical="center"/>
    </xf>
    <xf numFmtId="174" fontId="20" fillId="0" borderId="33" xfId="0" applyNumberFormat="1" applyFont="1" applyFill="1" applyBorder="1" applyAlignment="1">
      <alignment horizontal="right" vertical="center"/>
    </xf>
    <xf numFmtId="172" fontId="20" fillId="0" borderId="29" xfId="0" applyNumberFormat="1" applyFont="1" applyFill="1" applyBorder="1" applyAlignment="1">
      <alignment horizontal="right" vertical="center"/>
    </xf>
    <xf numFmtId="174" fontId="20" fillId="0" borderId="15" xfId="0" applyNumberFormat="1" applyFont="1" applyFill="1" applyBorder="1" applyAlignment="1">
      <alignment horizontal="right" vertical="center"/>
    </xf>
    <xf numFmtId="4" fontId="20" fillId="0" borderId="35" xfId="0" applyNumberFormat="1" applyFont="1" applyFill="1" applyBorder="1" applyAlignment="1">
      <alignment horizontal="right" vertical="center"/>
    </xf>
    <xf numFmtId="4" fontId="20" fillId="0" borderId="19" xfId="0" applyNumberFormat="1" applyFont="1" applyFill="1" applyBorder="1" applyAlignment="1">
      <alignment wrapText="1"/>
    </xf>
    <xf numFmtId="4" fontId="20" fillId="0" borderId="27" xfId="0" applyNumberFormat="1" applyFont="1" applyFill="1" applyBorder="1" applyAlignment="1">
      <alignment horizontal="right" wrapText="1"/>
    </xf>
    <xf numFmtId="172" fontId="20" fillId="0" borderId="36" xfId="0" applyNumberFormat="1" applyFont="1" applyFill="1" applyBorder="1" applyAlignment="1">
      <alignment horizontal="right" vertical="center"/>
    </xf>
    <xf numFmtId="172" fontId="0" fillId="0" borderId="29" xfId="0" applyNumberFormat="1" applyFont="1" applyFill="1" applyBorder="1" applyAlignment="1">
      <alignment horizontal="right"/>
    </xf>
    <xf numFmtId="174" fontId="20" fillId="0" borderId="24" xfId="0" applyNumberFormat="1" applyFont="1" applyFill="1" applyBorder="1" applyAlignment="1">
      <alignment horizontal="right" vertical="center"/>
    </xf>
    <xf numFmtId="174" fontId="20" fillId="0" borderId="35" xfId="0" applyNumberFormat="1" applyFont="1" applyFill="1" applyBorder="1" applyAlignment="1">
      <alignment horizontal="right" vertical="center"/>
    </xf>
    <xf numFmtId="10" fontId="0" fillId="0" borderId="0" xfId="0" applyNumberFormat="1" applyFont="1" applyFill="1" applyBorder="1" applyAlignment="1">
      <alignment/>
    </xf>
    <xf numFmtId="172" fontId="20" fillId="0" borderId="37" xfId="0" applyNumberFormat="1" applyFont="1" applyFill="1" applyBorder="1" applyAlignment="1">
      <alignment horizontal="right" wrapText="1"/>
    </xf>
    <xf numFmtId="49" fontId="35" fillId="0" borderId="10" xfId="0" applyNumberFormat="1" applyFont="1" applyFill="1" applyBorder="1" applyAlignment="1">
      <alignment horizontal="center" vertical="center" wrapText="1"/>
    </xf>
    <xf numFmtId="49" fontId="35" fillId="0" borderId="38" xfId="0" applyNumberFormat="1" applyFont="1" applyFill="1" applyBorder="1" applyAlignment="1">
      <alignment horizontal="center" vertical="center" wrapText="1"/>
    </xf>
    <xf numFmtId="0" fontId="34" fillId="0" borderId="0" xfId="0" applyFont="1" applyFill="1" applyBorder="1" applyAlignment="1">
      <alignment horizontal="center" vertical="top" wrapText="1"/>
    </xf>
    <xf numFmtId="49" fontId="35" fillId="0" borderId="11" xfId="0" applyNumberFormat="1" applyFont="1" applyFill="1" applyBorder="1" applyAlignment="1">
      <alignment horizontal="center" vertical="center" wrapText="1"/>
    </xf>
    <xf numFmtId="49" fontId="35" fillId="0" borderId="16" xfId="0" applyNumberFormat="1" applyFont="1" applyFill="1" applyBorder="1" applyAlignment="1">
      <alignment horizontal="center" vertical="center" wrapText="1"/>
    </xf>
    <xf numFmtId="4" fontId="20" fillId="0" borderId="15" xfId="0" applyNumberFormat="1" applyFont="1" applyFill="1" applyBorder="1" applyAlignment="1">
      <alignment horizontal="right" vertical="center"/>
    </xf>
    <xf numFmtId="4" fontId="20" fillId="0" borderId="22" xfId="0" applyNumberFormat="1" applyFont="1" applyFill="1" applyBorder="1" applyAlignment="1">
      <alignment wrapText="1"/>
    </xf>
    <xf numFmtId="4" fontId="20" fillId="0" borderId="26" xfId="0" applyNumberFormat="1" applyFont="1" applyFill="1" applyBorder="1" applyAlignment="1">
      <alignment horizontal="right" wrapText="1"/>
    </xf>
    <xf numFmtId="174" fontId="20" fillId="0" borderId="34" xfId="0" applyNumberFormat="1" applyFont="1" applyFill="1" applyBorder="1" applyAlignment="1">
      <alignment horizontal="right" vertical="center"/>
    </xf>
    <xf numFmtId="0" fontId="0" fillId="0" borderId="0" xfId="0" applyFont="1" applyFill="1" applyBorder="1" applyAlignment="1">
      <alignment horizontal="left" wrapText="1"/>
    </xf>
    <xf numFmtId="4" fontId="20" fillId="0" borderId="14" xfId="0" applyNumberFormat="1" applyFont="1" applyFill="1" applyBorder="1" applyAlignment="1">
      <alignment horizontal="right" vertical="center"/>
    </xf>
    <xf numFmtId="172" fontId="0" fillId="0" borderId="24" xfId="0" applyNumberFormat="1" applyFont="1" applyFill="1" applyBorder="1" applyAlignment="1">
      <alignment horizontal="right"/>
    </xf>
    <xf numFmtId="172" fontId="0" fillId="0" borderId="16" xfId="0" applyNumberFormat="1" applyFont="1" applyFill="1" applyBorder="1" applyAlignment="1">
      <alignment horizontal="right"/>
    </xf>
    <xf numFmtId="2" fontId="0" fillId="0" borderId="0" xfId="0" applyNumberFormat="1" applyFont="1" applyFill="1" applyBorder="1" applyAlignment="1">
      <alignment/>
    </xf>
    <xf numFmtId="4" fontId="0" fillId="0" borderId="0" xfId="0" applyNumberFormat="1" applyFont="1" applyFill="1" applyBorder="1" applyAlignment="1">
      <alignment/>
    </xf>
    <xf numFmtId="4" fontId="0" fillId="0" borderId="15" xfId="0" applyNumberFormat="1" applyFont="1" applyFill="1" applyBorder="1" applyAlignment="1">
      <alignment/>
    </xf>
    <xf numFmtId="172" fontId="0" fillId="0" borderId="14" xfId="0" applyNumberFormat="1" applyFont="1" applyFill="1" applyBorder="1" applyAlignment="1">
      <alignment/>
    </xf>
    <xf numFmtId="4" fontId="0" fillId="0" borderId="24" xfId="0" applyNumberFormat="1" applyFont="1" applyFill="1" applyBorder="1" applyAlignment="1">
      <alignment/>
    </xf>
    <xf numFmtId="4" fontId="0" fillId="0" borderId="0" xfId="0" applyNumberFormat="1" applyFont="1" applyFill="1" applyBorder="1" applyAlignment="1">
      <alignment/>
    </xf>
    <xf numFmtId="172" fontId="0" fillId="0" borderId="29" xfId="0" applyNumberFormat="1" applyFont="1" applyFill="1" applyBorder="1" applyAlignment="1">
      <alignment/>
    </xf>
    <xf numFmtId="0" fontId="0" fillId="24" borderId="0" xfId="0" applyFont="1" applyFill="1" applyBorder="1" applyAlignment="1">
      <alignment vertical="center"/>
    </xf>
    <xf numFmtId="49" fontId="35" fillId="0" borderId="39" xfId="0" applyNumberFormat="1" applyFont="1" applyFill="1" applyBorder="1" applyAlignment="1">
      <alignment horizontal="center" vertical="center" wrapText="1"/>
    </xf>
    <xf numFmtId="49" fontId="35" fillId="0" borderId="17" xfId="0" applyNumberFormat="1" applyFont="1" applyFill="1" applyBorder="1" applyAlignment="1">
      <alignment horizontal="center" vertical="center" wrapText="1"/>
    </xf>
    <xf numFmtId="49" fontId="0" fillId="25" borderId="11" xfId="0" applyNumberFormat="1" applyFont="1" applyFill="1" applyBorder="1" applyAlignment="1">
      <alignment horizontal="center" vertical="center" wrapText="1"/>
    </xf>
    <xf numFmtId="49" fontId="0" fillId="25" borderId="10" xfId="0" applyNumberFormat="1" applyFont="1" applyFill="1" applyBorder="1" applyAlignment="1">
      <alignment horizontal="center" vertical="center" wrapText="1"/>
    </xf>
    <xf numFmtId="49" fontId="0" fillId="25" borderId="40" xfId="0" applyNumberFormat="1" applyFont="1" applyFill="1" applyBorder="1" applyAlignment="1">
      <alignment horizontal="center" vertical="center" wrapText="1"/>
    </xf>
    <xf numFmtId="49" fontId="37" fillId="0" borderId="41" xfId="0" applyNumberFormat="1" applyFont="1" applyFill="1" applyBorder="1" applyAlignment="1">
      <alignment horizontal="center" vertical="center" wrapText="1"/>
    </xf>
    <xf numFmtId="172" fontId="0" fillId="0" borderId="30" xfId="0" applyNumberFormat="1" applyFont="1" applyFill="1" applyBorder="1" applyAlignment="1">
      <alignment/>
    </xf>
    <xf numFmtId="172" fontId="20" fillId="0" borderId="42" xfId="0" applyNumberFormat="1" applyFont="1" applyFill="1" applyBorder="1" applyAlignment="1">
      <alignment horizontal="right" wrapText="1"/>
    </xf>
    <xf numFmtId="172" fontId="20" fillId="0" borderId="43" xfId="0" applyNumberFormat="1" applyFont="1" applyFill="1" applyBorder="1" applyAlignment="1">
      <alignment horizontal="right" wrapText="1"/>
    </xf>
    <xf numFmtId="0" fontId="0" fillId="0" borderId="30" xfId="0" applyFont="1" applyFill="1" applyBorder="1" applyAlignment="1">
      <alignment/>
    </xf>
    <xf numFmtId="49" fontId="0" fillId="0" borderId="44" xfId="0" applyNumberFormat="1" applyFont="1" applyFill="1" applyBorder="1" applyAlignment="1">
      <alignment horizontal="center" vertical="center" wrapText="1"/>
    </xf>
    <xf numFmtId="4" fontId="0" fillId="0" borderId="15" xfId="0" applyNumberFormat="1" applyFont="1" applyFill="1" applyBorder="1" applyAlignment="1">
      <alignment/>
    </xf>
    <xf numFmtId="172" fontId="0" fillId="0" borderId="15" xfId="0" applyNumberFormat="1" applyFont="1" applyFill="1" applyBorder="1" applyAlignment="1">
      <alignment/>
    </xf>
    <xf numFmtId="172" fontId="0" fillId="0" borderId="15" xfId="0" applyNumberFormat="1" applyFont="1" applyFill="1" applyBorder="1" applyAlignment="1">
      <alignment wrapText="1"/>
    </xf>
    <xf numFmtId="172" fontId="0" fillId="0" borderId="27" xfId="0" applyNumberFormat="1" applyFont="1" applyFill="1" applyBorder="1" applyAlignment="1">
      <alignment/>
    </xf>
    <xf numFmtId="172" fontId="20" fillId="0" borderId="45" xfId="0" applyNumberFormat="1" applyFont="1" applyFill="1" applyBorder="1" applyAlignment="1">
      <alignment horizontal="right" wrapText="1"/>
    </xf>
    <xf numFmtId="172" fontId="20" fillId="0" borderId="46" xfId="0" applyNumberFormat="1" applyFont="1" applyFill="1" applyBorder="1" applyAlignment="1">
      <alignment horizontal="right" wrapText="1"/>
    </xf>
    <xf numFmtId="172" fontId="20" fillId="0" borderId="47" xfId="0" applyNumberFormat="1" applyFont="1" applyFill="1" applyBorder="1" applyAlignment="1">
      <alignment horizontal="right" vertical="center"/>
    </xf>
    <xf numFmtId="172" fontId="0" fillId="0" borderId="15" xfId="0" applyNumberFormat="1" applyFont="1" applyFill="1" applyBorder="1" applyAlignment="1">
      <alignment/>
    </xf>
    <xf numFmtId="172" fontId="0" fillId="0" borderId="27" xfId="0" applyNumberFormat="1" applyFont="1" applyFill="1" applyBorder="1" applyAlignment="1">
      <alignment/>
    </xf>
    <xf numFmtId="0" fontId="0" fillId="0" borderId="0" xfId="0" applyFont="1" applyFill="1" applyBorder="1" applyAlignment="1">
      <alignment horizontal="left" wrapText="1"/>
    </xf>
    <xf numFmtId="0" fontId="24" fillId="0" borderId="0" xfId="0" applyFont="1" applyFill="1" applyBorder="1" applyAlignment="1">
      <alignment horizontal="left" wrapText="1"/>
    </xf>
    <xf numFmtId="0" fontId="20" fillId="0" borderId="32" xfId="0" applyFont="1" applyFill="1" applyBorder="1" applyAlignment="1">
      <alignment horizontal="center" vertical="center"/>
    </xf>
    <xf numFmtId="0" fontId="20" fillId="0" borderId="25" xfId="0" applyFont="1" applyFill="1" applyBorder="1" applyAlignment="1">
      <alignment horizontal="center" vertical="center"/>
    </xf>
    <xf numFmtId="49" fontId="0" fillId="0" borderId="0" xfId="0" applyNumberFormat="1" applyFont="1" applyFill="1" applyBorder="1" applyAlignment="1">
      <alignment horizontal="center"/>
    </xf>
    <xf numFmtId="0" fontId="20" fillId="24" borderId="48" xfId="0" applyFont="1" applyFill="1" applyBorder="1" applyAlignment="1">
      <alignment horizontal="center" vertical="center" wrapText="1"/>
    </xf>
    <xf numFmtId="0" fontId="20" fillId="24" borderId="39" xfId="0" applyFont="1" applyFill="1" applyBorder="1" applyAlignment="1">
      <alignment horizontal="center" vertical="center" wrapText="1"/>
    </xf>
    <xf numFmtId="0" fontId="20" fillId="24" borderId="41" xfId="0" applyFont="1" applyFill="1" applyBorder="1" applyAlignment="1">
      <alignment horizontal="center" vertical="center" wrapText="1"/>
    </xf>
    <xf numFmtId="0" fontId="34" fillId="0" borderId="28" xfId="0" applyFont="1" applyFill="1" applyBorder="1" applyAlignment="1">
      <alignment horizontal="center" vertical="top" wrapText="1"/>
    </xf>
    <xf numFmtId="49" fontId="0" fillId="0" borderId="0" xfId="0" applyNumberFormat="1" applyFont="1" applyFill="1" applyBorder="1" applyAlignment="1">
      <alignment horizontal="right"/>
    </xf>
    <xf numFmtId="0" fontId="22" fillId="0" borderId="0" xfId="0" applyFont="1" applyFill="1" applyBorder="1" applyAlignment="1">
      <alignment horizontal="center" vertical="center" wrapText="1"/>
    </xf>
    <xf numFmtId="0" fontId="20" fillId="24" borderId="48" xfId="0" applyFont="1" applyFill="1" applyBorder="1" applyAlignment="1">
      <alignment horizontal="center" vertical="center"/>
    </xf>
    <xf numFmtId="0" fontId="20" fillId="24" borderId="39" xfId="0" applyFont="1" applyFill="1" applyBorder="1" applyAlignment="1">
      <alignment horizontal="center" vertical="center"/>
    </xf>
    <xf numFmtId="0" fontId="20" fillId="24" borderId="41" xfId="0" applyFont="1" applyFill="1" applyBorder="1" applyAlignment="1">
      <alignment horizontal="center" vertical="center"/>
    </xf>
    <xf numFmtId="0" fontId="0" fillId="0" borderId="17" xfId="0" applyFont="1" applyFill="1" applyBorder="1" applyAlignment="1">
      <alignment horizontal="right"/>
    </xf>
    <xf numFmtId="0" fontId="0" fillId="0" borderId="0" xfId="0" applyFont="1" applyFill="1" applyBorder="1" applyAlignment="1">
      <alignment horizontal="center" vertical="center" wrapText="1"/>
    </xf>
    <xf numFmtId="0" fontId="22" fillId="0" borderId="0" xfId="0" applyFont="1" applyFill="1" applyBorder="1" applyAlignment="1">
      <alignment horizontal="left" vertical="center" wrapText="1"/>
    </xf>
    <xf numFmtId="0" fontId="20" fillId="26" borderId="49" xfId="0" applyFont="1" applyFill="1" applyBorder="1" applyAlignment="1">
      <alignment horizontal="lef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_plrestit"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f1909\retea%20on%2010.236.1.89\DOCUME~1\User\LOCALS~1\Temp\Situatii%20financiare%20trim.%20III%20UM%2006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ANTA"/>
      <sheetName val="01"/>
      <sheetName val="02"/>
      <sheetName val="03"/>
      <sheetName val="04"/>
      <sheetName val="A 5"/>
      <sheetName val="A 6"/>
      <sheetName val="A 7 61.01.04"/>
      <sheetName val="A 7 68.01.06"/>
      <sheetName val="A 7 68.01.08"/>
      <sheetName val="A 7 61.08.04"/>
      <sheetName val="A 14 a"/>
      <sheetName val="A 30 - 41"/>
      <sheetName val="A 30 - 40"/>
      <sheetName val="A 40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CY440"/>
  <sheetViews>
    <sheetView tabSelected="1" view="pageBreakPreview" zoomScaleNormal="80" zoomScaleSheetLayoutView="100" zoomScalePageLayoutView="0" workbookViewId="0" topLeftCell="A1">
      <pane xSplit="2" ySplit="6" topLeftCell="BU7" activePane="bottomRight" state="frozen"/>
      <selection pane="topLeft" activeCell="A1" sqref="A1"/>
      <selection pane="topRight" activeCell="J1" sqref="J1"/>
      <selection pane="bottomLeft" activeCell="A7" sqref="A7"/>
      <selection pane="bottomRight" activeCell="BM14" sqref="BM14"/>
    </sheetView>
  </sheetViews>
  <sheetFormatPr defaultColWidth="25.140625" defaultRowHeight="12.75" outlineLevelCol="1"/>
  <cols>
    <col min="1" max="1" width="3.8515625" style="1" customWidth="1"/>
    <col min="2" max="2" width="25.7109375" style="1" customWidth="1"/>
    <col min="3" max="3" width="5.00390625" style="5" hidden="1" customWidth="1" outlineLevel="1"/>
    <col min="4" max="4" width="5.00390625" style="5" hidden="1" customWidth="1" outlineLevel="1" collapsed="1"/>
    <col min="5" max="5" width="5.57421875" style="5" hidden="1" customWidth="1" outlineLevel="1" collapsed="1"/>
    <col min="6" max="10" width="5.00390625" style="5" hidden="1" customWidth="1" outlineLevel="1" collapsed="1"/>
    <col min="11" max="12" width="5.57421875" style="5" hidden="1" customWidth="1" outlineLevel="1" collapsed="1"/>
    <col min="13" max="14" width="5.57421875" style="5" hidden="1" customWidth="1" outlineLevel="1"/>
    <col min="15" max="15" width="5.57421875" style="5" bestFit="1" customWidth="1" collapsed="1"/>
    <col min="16" max="17" width="5.57421875" style="5" hidden="1" customWidth="1" outlineLevel="1"/>
    <col min="18" max="18" width="5.57421875" style="5" customWidth="1" collapsed="1"/>
    <col min="19" max="20" width="5.57421875" style="5" hidden="1" customWidth="1" outlineLevel="1"/>
    <col min="21" max="21" width="5.57421875" style="5" customWidth="1" collapsed="1"/>
    <col min="22" max="24" width="5.57421875" style="5" customWidth="1"/>
    <col min="25" max="26" width="5.57421875" style="5" hidden="1" customWidth="1" outlineLevel="1"/>
    <col min="27" max="27" width="5.00390625" style="5" bestFit="1" customWidth="1" collapsed="1"/>
    <col min="28" max="28" width="5.57421875" style="1" hidden="1" customWidth="1" outlineLevel="1"/>
    <col min="29" max="29" width="5.57421875" style="1" hidden="1" customWidth="1" outlineLevel="1" collapsed="1"/>
    <col min="30" max="30" width="6.57421875" style="1" hidden="1" customWidth="1" outlineLevel="1" collapsed="1"/>
    <col min="31" max="35" width="5.57421875" style="1" hidden="1" customWidth="1" outlineLevel="1" collapsed="1"/>
    <col min="36" max="36" width="6.57421875" style="1" hidden="1" customWidth="1" outlineLevel="1"/>
    <col min="37" max="37" width="5.57421875" style="1" hidden="1" customWidth="1" outlineLevel="1" collapsed="1"/>
    <col min="38" max="39" width="5.57421875" style="1" hidden="1" customWidth="1" outlineLevel="1"/>
    <col min="40" max="40" width="5.57421875" style="1" bestFit="1" customWidth="1" collapsed="1"/>
    <col min="41" max="42" width="5.57421875" style="1" hidden="1" customWidth="1" outlineLevel="1"/>
    <col min="43" max="43" width="5.57421875" style="1" customWidth="1" collapsed="1"/>
    <col min="44" max="45" width="5.57421875" style="1" hidden="1" customWidth="1" outlineLevel="1"/>
    <col min="46" max="46" width="5.57421875" style="1" customWidth="1" collapsed="1"/>
    <col min="47" max="49" width="5.57421875" style="1" customWidth="1"/>
    <col min="50" max="51" width="5.57421875" style="1" hidden="1" customWidth="1" outlineLevel="1"/>
    <col min="52" max="52" width="5.00390625" style="1" bestFit="1" customWidth="1" collapsed="1"/>
    <col min="53" max="53" width="5.28125" style="1" hidden="1" customWidth="1" outlineLevel="1"/>
    <col min="54" max="57" width="5.00390625" style="1" hidden="1" customWidth="1" outlineLevel="1" collapsed="1"/>
    <col min="58" max="59" width="5.57421875" style="1" hidden="1" customWidth="1" outlineLevel="1" collapsed="1"/>
    <col min="60" max="60" width="5.00390625" style="1" hidden="1" customWidth="1" outlineLevel="1" collapsed="1"/>
    <col min="61" max="61" width="5.28125" style="1" hidden="1" customWidth="1" outlineLevel="1" collapsed="1"/>
    <col min="62" max="62" width="5.00390625" style="1" hidden="1" customWidth="1" outlineLevel="1" collapsed="1"/>
    <col min="63" max="64" width="5.00390625" style="1" hidden="1" customWidth="1" outlineLevel="1"/>
    <col min="65" max="65" width="5.00390625" style="1" customWidth="1" collapsed="1"/>
    <col min="66" max="67" width="5.57421875" style="1" hidden="1" customWidth="1" outlineLevel="1"/>
    <col min="68" max="68" width="5.7109375" style="1" customWidth="1" collapsed="1"/>
    <col min="69" max="70" width="5.00390625" style="1" hidden="1" customWidth="1" outlineLevel="1"/>
    <col min="71" max="71" width="5.00390625" style="1" customWidth="1" collapsed="1"/>
    <col min="72" max="74" width="5.00390625" style="1" customWidth="1"/>
    <col min="75" max="76" width="5.00390625" style="1" hidden="1" customWidth="1" outlineLevel="1"/>
    <col min="77" max="77" width="5.00390625" style="1" customWidth="1" collapsed="1"/>
    <col min="78" max="78" width="5.57421875" style="1" hidden="1" customWidth="1" outlineLevel="1"/>
    <col min="79" max="81" width="5.57421875" style="1" hidden="1" customWidth="1" outlineLevel="1" collapsed="1"/>
    <col min="82" max="82" width="5.00390625" style="1" hidden="1" customWidth="1" outlineLevel="1" collapsed="1"/>
    <col min="83" max="85" width="5.57421875" style="1" hidden="1" customWidth="1" outlineLevel="1" collapsed="1"/>
    <col min="86" max="86" width="6.140625" style="1" hidden="1" customWidth="1" outlineLevel="1" collapsed="1"/>
    <col min="87" max="87" width="6.28125" style="1" hidden="1" customWidth="1" outlineLevel="1" collapsed="1"/>
    <col min="88" max="88" width="6.00390625" style="1" hidden="1" customWidth="1" outlineLevel="1"/>
    <col min="89" max="89" width="5.57421875" style="1" hidden="1" customWidth="1" outlineLevel="1"/>
    <col min="90" max="90" width="5.57421875" style="1" bestFit="1" customWidth="1" collapsed="1"/>
    <col min="91" max="92" width="5.57421875" style="1" hidden="1" customWidth="1" outlineLevel="1"/>
    <col min="93" max="93" width="5.7109375" style="1" customWidth="1" collapsed="1"/>
    <col min="94" max="95" width="5.57421875" style="1" hidden="1" customWidth="1" outlineLevel="1"/>
    <col min="96" max="96" width="5.57421875" style="1" bestFit="1" customWidth="1" collapsed="1"/>
    <col min="97" max="99" width="5.57421875" style="1" bestFit="1" customWidth="1"/>
    <col min="100" max="101" width="5.00390625" style="1" hidden="1" customWidth="1" outlineLevel="1"/>
    <col min="102" max="102" width="5.00390625" style="1" bestFit="1" customWidth="1" collapsed="1"/>
    <col min="103" max="103" width="6.8515625" style="1" customWidth="1"/>
    <col min="104" max="16384" width="25.140625" style="1" customWidth="1"/>
  </cols>
  <sheetData>
    <row r="1" spans="3:27" ht="12.75">
      <c r="C1" s="3"/>
      <c r="D1" s="3"/>
      <c r="E1" s="3"/>
      <c r="F1" s="3"/>
      <c r="G1" s="3"/>
      <c r="H1" s="3"/>
      <c r="I1" s="3"/>
      <c r="J1" s="3"/>
      <c r="K1" s="3"/>
      <c r="L1" s="3"/>
      <c r="M1" s="3"/>
      <c r="N1" s="3"/>
      <c r="O1" s="3"/>
      <c r="P1" s="3"/>
      <c r="Q1" s="3"/>
      <c r="R1" s="3"/>
      <c r="S1" s="3"/>
      <c r="T1" s="3"/>
      <c r="U1" s="3"/>
      <c r="V1" s="3"/>
      <c r="W1" s="3"/>
      <c r="X1" s="3"/>
      <c r="Y1" s="3"/>
      <c r="Z1" s="3"/>
      <c r="AA1" s="3"/>
    </row>
    <row r="2" spans="2:77" ht="27.75" customHeight="1">
      <c r="B2" s="201" t="s">
        <v>14</v>
      </c>
      <c r="C2" s="201"/>
      <c r="D2" s="201"/>
      <c r="E2" s="201"/>
      <c r="F2" s="201"/>
      <c r="G2" s="201"/>
      <c r="H2" s="201"/>
      <c r="I2" s="201"/>
      <c r="J2" s="201"/>
      <c r="K2" s="201"/>
      <c r="L2" s="201"/>
      <c r="M2" s="201"/>
      <c r="N2" s="201"/>
      <c r="O2" s="201"/>
      <c r="P2" s="201"/>
      <c r="Q2" s="201"/>
      <c r="R2" s="201"/>
      <c r="S2" s="117"/>
      <c r="T2" s="117"/>
      <c r="U2" s="117"/>
      <c r="V2" s="117"/>
      <c r="W2" s="117"/>
      <c r="X2" s="117"/>
      <c r="Y2" s="117"/>
      <c r="Z2" s="117"/>
      <c r="AA2" s="117"/>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0"/>
    </row>
    <row r="3" spans="2:102" ht="13.5" thickBot="1">
      <c r="B3" s="6"/>
      <c r="C3" s="8"/>
      <c r="D3" s="8"/>
      <c r="E3" s="8"/>
      <c r="F3" s="8"/>
      <c r="G3" s="8"/>
      <c r="H3" s="8"/>
      <c r="I3" s="8"/>
      <c r="J3" s="8"/>
      <c r="K3" s="8"/>
      <c r="L3" s="8"/>
      <c r="M3" s="8"/>
      <c r="N3" s="8"/>
      <c r="O3" s="8"/>
      <c r="P3" s="8"/>
      <c r="Q3" s="8"/>
      <c r="R3" s="8"/>
      <c r="S3" s="8"/>
      <c r="T3" s="8"/>
      <c r="U3" s="8"/>
      <c r="V3" s="8"/>
      <c r="W3" s="8"/>
      <c r="X3" s="8"/>
      <c r="Y3" s="8"/>
      <c r="Z3" s="8"/>
      <c r="AA3" s="8"/>
      <c r="AB3" s="6"/>
      <c r="AC3" s="6"/>
      <c r="AD3" s="6"/>
      <c r="AE3" s="6"/>
      <c r="AF3" s="6"/>
      <c r="AG3" s="6"/>
      <c r="AH3" s="6"/>
      <c r="AI3" s="6"/>
      <c r="AJ3" s="6"/>
      <c r="AK3" s="6"/>
      <c r="AL3" s="6"/>
      <c r="AM3" s="6"/>
      <c r="AN3" s="6"/>
      <c r="AO3" s="6"/>
      <c r="AP3" s="6"/>
      <c r="AQ3" s="6"/>
      <c r="AR3" s="6"/>
      <c r="AS3" s="6"/>
      <c r="AT3" s="6"/>
      <c r="AU3" s="6"/>
      <c r="AV3" s="6"/>
      <c r="AW3" s="6"/>
      <c r="AX3" s="6"/>
      <c r="AY3" s="6"/>
      <c r="AZ3" s="6"/>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9"/>
      <c r="CA3" s="195"/>
      <c r="CB3" s="195"/>
      <c r="CC3" s="195"/>
      <c r="CD3" s="195"/>
      <c r="CE3" s="200"/>
      <c r="CF3" s="200"/>
      <c r="CG3" s="200"/>
      <c r="CH3" s="200"/>
      <c r="CI3" s="11"/>
      <c r="CJ3" s="11"/>
      <c r="CK3" s="11"/>
      <c r="CL3" s="9"/>
      <c r="CM3" s="205" t="s">
        <v>16</v>
      </c>
      <c r="CN3" s="205"/>
      <c r="CO3" s="205"/>
      <c r="CP3" s="205"/>
      <c r="CQ3" s="205"/>
      <c r="CR3" s="205"/>
      <c r="CS3" s="205"/>
      <c r="CT3" s="205"/>
      <c r="CU3" s="205"/>
      <c r="CV3" s="205"/>
      <c r="CW3" s="205"/>
      <c r="CX3" s="205"/>
    </row>
    <row r="4" spans="2:102" s="170" customFormat="1" ht="42" customHeight="1" thickBot="1">
      <c r="B4" s="193" t="s">
        <v>0</v>
      </c>
      <c r="C4" s="196" t="s">
        <v>11</v>
      </c>
      <c r="D4" s="197"/>
      <c r="E4" s="197"/>
      <c r="F4" s="197"/>
      <c r="G4" s="197"/>
      <c r="H4" s="197"/>
      <c r="I4" s="197"/>
      <c r="J4" s="197"/>
      <c r="K4" s="197"/>
      <c r="L4" s="197"/>
      <c r="M4" s="197"/>
      <c r="N4" s="197"/>
      <c r="O4" s="197"/>
      <c r="P4" s="197"/>
      <c r="Q4" s="197"/>
      <c r="R4" s="197"/>
      <c r="S4" s="197"/>
      <c r="T4" s="197"/>
      <c r="U4" s="197"/>
      <c r="V4" s="197"/>
      <c r="W4" s="197"/>
      <c r="X4" s="197"/>
      <c r="Y4" s="197"/>
      <c r="Z4" s="197"/>
      <c r="AA4" s="198"/>
      <c r="AB4" s="196" t="s">
        <v>1</v>
      </c>
      <c r="AC4" s="197"/>
      <c r="AD4" s="197"/>
      <c r="AE4" s="197"/>
      <c r="AF4" s="197"/>
      <c r="AG4" s="197"/>
      <c r="AH4" s="197"/>
      <c r="AI4" s="197"/>
      <c r="AJ4" s="197"/>
      <c r="AK4" s="197"/>
      <c r="AL4" s="197"/>
      <c r="AM4" s="197"/>
      <c r="AN4" s="197"/>
      <c r="AO4" s="197"/>
      <c r="AP4" s="197"/>
      <c r="AQ4" s="197"/>
      <c r="AR4" s="197"/>
      <c r="AS4" s="197"/>
      <c r="AT4" s="197"/>
      <c r="AU4" s="197"/>
      <c r="AV4" s="197"/>
      <c r="AW4" s="197"/>
      <c r="AX4" s="197"/>
      <c r="AY4" s="197"/>
      <c r="AZ4" s="198"/>
      <c r="BA4" s="196" t="s">
        <v>33</v>
      </c>
      <c r="BB4" s="197"/>
      <c r="BC4" s="197"/>
      <c r="BD4" s="197"/>
      <c r="BE4" s="197"/>
      <c r="BF4" s="197"/>
      <c r="BG4" s="197"/>
      <c r="BH4" s="197"/>
      <c r="BI4" s="197"/>
      <c r="BJ4" s="197"/>
      <c r="BK4" s="197"/>
      <c r="BL4" s="197"/>
      <c r="BM4" s="197"/>
      <c r="BN4" s="197"/>
      <c r="BO4" s="197"/>
      <c r="BP4" s="197"/>
      <c r="BQ4" s="197"/>
      <c r="BR4" s="197"/>
      <c r="BS4" s="197"/>
      <c r="BT4" s="197"/>
      <c r="BU4" s="197"/>
      <c r="BV4" s="197"/>
      <c r="BW4" s="197"/>
      <c r="BX4" s="197"/>
      <c r="BY4" s="198"/>
      <c r="BZ4" s="202" t="s">
        <v>7</v>
      </c>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4"/>
    </row>
    <row r="5" spans="2:102" ht="30" customHeight="1" thickBot="1">
      <c r="B5" s="194"/>
      <c r="C5" s="12" t="s">
        <v>12</v>
      </c>
      <c r="D5" s="150" t="s">
        <v>20</v>
      </c>
      <c r="E5" s="151" t="s">
        <v>21</v>
      </c>
      <c r="F5" s="171" t="s">
        <v>22</v>
      </c>
      <c r="G5" s="150" t="s">
        <v>23</v>
      </c>
      <c r="H5" s="174" t="s">
        <v>25</v>
      </c>
      <c r="I5" s="174" t="s">
        <v>26</v>
      </c>
      <c r="J5" s="174" t="s">
        <v>27</v>
      </c>
      <c r="K5" s="174" t="s">
        <v>28</v>
      </c>
      <c r="L5" s="12" t="s">
        <v>29</v>
      </c>
      <c r="M5" s="12" t="s">
        <v>30</v>
      </c>
      <c r="N5" s="12" t="s">
        <v>31</v>
      </c>
      <c r="O5" s="12" t="s">
        <v>32</v>
      </c>
      <c r="P5" s="12" t="s">
        <v>34</v>
      </c>
      <c r="Q5" s="12" t="s">
        <v>35</v>
      </c>
      <c r="R5" s="12" t="s">
        <v>36</v>
      </c>
      <c r="S5" s="12" t="s">
        <v>37</v>
      </c>
      <c r="T5" s="12" t="s">
        <v>38</v>
      </c>
      <c r="U5" s="12" t="s">
        <v>39</v>
      </c>
      <c r="V5" s="12" t="s">
        <v>40</v>
      </c>
      <c r="W5" s="12" t="s">
        <v>41</v>
      </c>
      <c r="X5" s="12" t="s">
        <v>42</v>
      </c>
      <c r="Y5" s="12" t="s">
        <v>43</v>
      </c>
      <c r="Z5" s="12" t="s">
        <v>44</v>
      </c>
      <c r="AA5" s="176" t="s">
        <v>45</v>
      </c>
      <c r="AB5" s="181" t="s">
        <v>12</v>
      </c>
      <c r="AC5" s="150" t="s">
        <v>20</v>
      </c>
      <c r="AD5" s="151" t="s">
        <v>21</v>
      </c>
      <c r="AE5" s="171" t="s">
        <v>22</v>
      </c>
      <c r="AF5" s="150" t="s">
        <v>23</v>
      </c>
      <c r="AG5" s="174" t="s">
        <v>25</v>
      </c>
      <c r="AH5" s="174" t="s">
        <v>26</v>
      </c>
      <c r="AI5" s="174" t="s">
        <v>27</v>
      </c>
      <c r="AJ5" s="175" t="s">
        <v>28</v>
      </c>
      <c r="AK5" s="12" t="s">
        <v>29</v>
      </c>
      <c r="AL5" s="12" t="s">
        <v>30</v>
      </c>
      <c r="AM5" s="12" t="s">
        <v>31</v>
      </c>
      <c r="AN5" s="12" t="s">
        <v>32</v>
      </c>
      <c r="AO5" s="12" t="s">
        <v>34</v>
      </c>
      <c r="AP5" s="12" t="s">
        <v>35</v>
      </c>
      <c r="AQ5" s="12" t="s">
        <v>36</v>
      </c>
      <c r="AR5" s="12" t="s">
        <v>37</v>
      </c>
      <c r="AS5" s="12" t="s">
        <v>38</v>
      </c>
      <c r="AT5" s="12" t="s">
        <v>39</v>
      </c>
      <c r="AU5" s="12" t="s">
        <v>40</v>
      </c>
      <c r="AV5" s="12" t="s">
        <v>41</v>
      </c>
      <c r="AW5" s="12" t="s">
        <v>42</v>
      </c>
      <c r="AX5" s="12" t="s">
        <v>43</v>
      </c>
      <c r="AY5" s="12" t="s">
        <v>44</v>
      </c>
      <c r="AZ5" s="176" t="s">
        <v>45</v>
      </c>
      <c r="BA5" s="181" t="s">
        <v>12</v>
      </c>
      <c r="BB5" s="150" t="s">
        <v>20</v>
      </c>
      <c r="BC5" s="151" t="s">
        <v>21</v>
      </c>
      <c r="BD5" s="171" t="s">
        <v>22</v>
      </c>
      <c r="BE5" s="150" t="s">
        <v>23</v>
      </c>
      <c r="BF5" s="174" t="s">
        <v>25</v>
      </c>
      <c r="BG5" s="174" t="s">
        <v>26</v>
      </c>
      <c r="BH5" s="174" t="s">
        <v>27</v>
      </c>
      <c r="BI5" s="175" t="s">
        <v>28</v>
      </c>
      <c r="BJ5" s="12" t="s">
        <v>29</v>
      </c>
      <c r="BK5" s="12" t="s">
        <v>30</v>
      </c>
      <c r="BL5" s="12" t="s">
        <v>31</v>
      </c>
      <c r="BM5" s="12" t="s">
        <v>32</v>
      </c>
      <c r="BN5" s="12" t="s">
        <v>34</v>
      </c>
      <c r="BO5" s="12" t="s">
        <v>35</v>
      </c>
      <c r="BP5" s="12" t="s">
        <v>36</v>
      </c>
      <c r="BQ5" s="12" t="s">
        <v>37</v>
      </c>
      <c r="BR5" s="12" t="s">
        <v>38</v>
      </c>
      <c r="BS5" s="12" t="s">
        <v>39</v>
      </c>
      <c r="BT5" s="12" t="s">
        <v>40</v>
      </c>
      <c r="BU5" s="12" t="s">
        <v>41</v>
      </c>
      <c r="BV5" s="12" t="s">
        <v>42</v>
      </c>
      <c r="BW5" s="12" t="s">
        <v>43</v>
      </c>
      <c r="BX5" s="12" t="s">
        <v>44</v>
      </c>
      <c r="BY5" s="176" t="s">
        <v>45</v>
      </c>
      <c r="BZ5" s="13" t="s">
        <v>13</v>
      </c>
      <c r="CA5" s="153" t="s">
        <v>20</v>
      </c>
      <c r="CB5" s="154" t="s">
        <v>21</v>
      </c>
      <c r="CC5" s="172" t="s">
        <v>24</v>
      </c>
      <c r="CD5" s="153" t="s">
        <v>23</v>
      </c>
      <c r="CE5" s="173" t="s">
        <v>25</v>
      </c>
      <c r="CF5" s="173" t="s">
        <v>26</v>
      </c>
      <c r="CG5" s="173" t="s">
        <v>27</v>
      </c>
      <c r="CH5" s="174" t="s">
        <v>28</v>
      </c>
      <c r="CI5" s="12" t="s">
        <v>29</v>
      </c>
      <c r="CJ5" s="12" t="s">
        <v>30</v>
      </c>
      <c r="CK5" s="12" t="s">
        <v>31</v>
      </c>
      <c r="CL5" s="12" t="s">
        <v>32</v>
      </c>
      <c r="CM5" s="12" t="s">
        <v>34</v>
      </c>
      <c r="CN5" s="12" t="s">
        <v>35</v>
      </c>
      <c r="CO5" s="12" t="s">
        <v>36</v>
      </c>
      <c r="CP5" s="12" t="s">
        <v>37</v>
      </c>
      <c r="CQ5" s="12" t="s">
        <v>38</v>
      </c>
      <c r="CR5" s="12" t="s">
        <v>39</v>
      </c>
      <c r="CS5" s="12" t="s">
        <v>40</v>
      </c>
      <c r="CT5" s="12" t="s">
        <v>41</v>
      </c>
      <c r="CU5" s="12" t="s">
        <v>42</v>
      </c>
      <c r="CV5" s="12" t="s">
        <v>43</v>
      </c>
      <c r="CW5" s="12" t="s">
        <v>44</v>
      </c>
      <c r="CX5" s="176" t="s">
        <v>45</v>
      </c>
    </row>
    <row r="6" spans="2:102" s="125" customFormat="1" ht="29.25" customHeight="1">
      <c r="B6" s="128" t="s">
        <v>9</v>
      </c>
      <c r="C6" s="129">
        <f aca="true" t="shared" si="0" ref="C6:Z6">SUM(C7:C9)</f>
        <v>5.280256</v>
      </c>
      <c r="D6" s="129">
        <f t="shared" si="0"/>
        <v>67.10362500000001</v>
      </c>
      <c r="E6" s="129">
        <f t="shared" si="0"/>
        <v>13.434909000000001</v>
      </c>
      <c r="F6" s="129">
        <f t="shared" si="0"/>
        <v>11.104914</v>
      </c>
      <c r="G6" s="131">
        <f t="shared" si="0"/>
        <v>12.665899</v>
      </c>
      <c r="H6" s="131">
        <f t="shared" si="0"/>
        <v>19.963645</v>
      </c>
      <c r="I6" s="131">
        <f t="shared" si="0"/>
        <v>14.43475</v>
      </c>
      <c r="J6" s="131">
        <f t="shared" si="0"/>
        <v>33.30378</v>
      </c>
      <c r="K6" s="130">
        <f t="shared" si="0"/>
        <v>23.362002</v>
      </c>
      <c r="L6" s="130">
        <f t="shared" si="0"/>
        <v>24.079138999999998</v>
      </c>
      <c r="M6" s="130">
        <f t="shared" si="0"/>
        <v>26.75629</v>
      </c>
      <c r="N6" s="130">
        <f t="shared" si="0"/>
        <v>33.673688</v>
      </c>
      <c r="O6" s="130">
        <f t="shared" si="0"/>
        <v>33.809626</v>
      </c>
      <c r="P6" s="130">
        <f t="shared" si="0"/>
        <v>33.38032</v>
      </c>
      <c r="Q6" s="130">
        <f t="shared" si="0"/>
        <v>34.995807</v>
      </c>
      <c r="R6" s="130">
        <f t="shared" si="0"/>
        <v>37.866335</v>
      </c>
      <c r="S6" s="130">
        <f t="shared" si="0"/>
        <v>42.208595</v>
      </c>
      <c r="T6" s="130">
        <f t="shared" si="0"/>
        <v>32.634904</v>
      </c>
      <c r="U6" s="130">
        <f t="shared" si="0"/>
        <v>43.111596</v>
      </c>
      <c r="V6" s="130">
        <f t="shared" si="0"/>
        <v>35.817104</v>
      </c>
      <c r="W6" s="130">
        <f t="shared" si="0"/>
        <v>35.544889</v>
      </c>
      <c r="X6" s="130">
        <f t="shared" si="0"/>
        <v>33.650656</v>
      </c>
      <c r="Y6" s="130">
        <f t="shared" si="0"/>
        <v>0</v>
      </c>
      <c r="Z6" s="130">
        <f t="shared" si="0"/>
        <v>0</v>
      </c>
      <c r="AA6" s="144"/>
      <c r="AB6" s="188">
        <f aca="true" t="shared" si="1" ref="AB6:AW6">SUM(AB7:AB9)</f>
        <v>114.892023</v>
      </c>
      <c r="AC6" s="133">
        <f t="shared" si="1"/>
        <v>245.34373899999997</v>
      </c>
      <c r="AD6" s="133">
        <f t="shared" si="1"/>
        <v>238.311168</v>
      </c>
      <c r="AE6" s="133">
        <f t="shared" si="1"/>
        <v>247.00481600000003</v>
      </c>
      <c r="AF6" s="130">
        <f t="shared" si="1"/>
        <v>70.43172799999999</v>
      </c>
      <c r="AG6" s="130">
        <f t="shared" si="1"/>
        <v>114.109238</v>
      </c>
      <c r="AH6" s="130">
        <f t="shared" si="1"/>
        <v>139.848782</v>
      </c>
      <c r="AI6" s="130">
        <f t="shared" si="1"/>
        <v>168.13958100000002</v>
      </c>
      <c r="AJ6" s="130">
        <f t="shared" si="1"/>
        <v>173.976942</v>
      </c>
      <c r="AK6" s="130">
        <f t="shared" si="1"/>
        <v>196.16521699999998</v>
      </c>
      <c r="AL6" s="130">
        <f t="shared" si="1"/>
        <v>178.35652100000001</v>
      </c>
      <c r="AM6" s="130">
        <f t="shared" si="1"/>
        <v>185.45300799999998</v>
      </c>
      <c r="AN6" s="130">
        <f t="shared" si="1"/>
        <v>185.0197</v>
      </c>
      <c r="AO6" s="130">
        <f t="shared" si="1"/>
        <v>197.138472</v>
      </c>
      <c r="AP6" s="130">
        <f t="shared" si="1"/>
        <v>191.635129</v>
      </c>
      <c r="AQ6" s="130">
        <f t="shared" si="1"/>
        <v>170.696551</v>
      </c>
      <c r="AR6" s="130">
        <f t="shared" si="1"/>
        <v>173.269919</v>
      </c>
      <c r="AS6" s="130">
        <f t="shared" si="1"/>
        <v>169.752508</v>
      </c>
      <c r="AT6" s="130">
        <f t="shared" si="1"/>
        <v>182.09266</v>
      </c>
      <c r="AU6" s="130">
        <f t="shared" si="1"/>
        <v>190.263154</v>
      </c>
      <c r="AV6" s="130">
        <f t="shared" si="1"/>
        <v>207.481917</v>
      </c>
      <c r="AW6" s="130">
        <f t="shared" si="1"/>
        <v>203.878885</v>
      </c>
      <c r="AX6" s="130"/>
      <c r="AY6" s="130"/>
      <c r="AZ6" s="144"/>
      <c r="BA6" s="141">
        <f aca="true" t="shared" si="2" ref="BA6:BX6">SUM(BA7:BA9)</f>
        <v>0.018884</v>
      </c>
      <c r="BB6" s="135">
        <f t="shared" si="2"/>
        <v>0.018884</v>
      </c>
      <c r="BC6" s="135">
        <f t="shared" si="2"/>
        <v>0.091249</v>
      </c>
      <c r="BD6" s="135">
        <f t="shared" si="2"/>
        <v>0.091249</v>
      </c>
      <c r="BE6" s="135">
        <f t="shared" si="2"/>
        <v>0.072365</v>
      </c>
      <c r="BF6" s="135">
        <f t="shared" si="2"/>
        <v>0.072365</v>
      </c>
      <c r="BG6" s="135">
        <f t="shared" si="2"/>
        <v>0.072365</v>
      </c>
      <c r="BH6" s="135">
        <f t="shared" si="2"/>
        <v>0</v>
      </c>
      <c r="BI6" s="136">
        <f t="shared" si="2"/>
        <v>0</v>
      </c>
      <c r="BJ6" s="136">
        <f t="shared" si="2"/>
        <v>0</v>
      </c>
      <c r="BK6" s="136">
        <f t="shared" si="2"/>
        <v>0</v>
      </c>
      <c r="BL6" s="136">
        <f t="shared" si="2"/>
        <v>0</v>
      </c>
      <c r="BM6" s="136">
        <f t="shared" si="2"/>
        <v>0</v>
      </c>
      <c r="BN6" s="136">
        <f t="shared" si="2"/>
        <v>0</v>
      </c>
      <c r="BO6" s="136">
        <f t="shared" si="2"/>
        <v>0</v>
      </c>
      <c r="BP6" s="136">
        <f t="shared" si="2"/>
        <v>0</v>
      </c>
      <c r="BQ6" s="136">
        <f t="shared" si="2"/>
        <v>0</v>
      </c>
      <c r="BR6" s="136">
        <f t="shared" si="2"/>
        <v>0</v>
      </c>
      <c r="BS6" s="136">
        <f t="shared" si="2"/>
        <v>0</v>
      </c>
      <c r="BT6" s="136">
        <f t="shared" si="2"/>
        <v>0</v>
      </c>
      <c r="BU6" s="136">
        <f t="shared" si="2"/>
        <v>0</v>
      </c>
      <c r="BV6" s="136">
        <f t="shared" si="2"/>
        <v>0</v>
      </c>
      <c r="BW6" s="136">
        <f t="shared" si="2"/>
        <v>0</v>
      </c>
      <c r="BX6" s="136">
        <f t="shared" si="2"/>
        <v>0</v>
      </c>
      <c r="BY6" s="144"/>
      <c r="BZ6" s="147">
        <f aca="true" t="shared" si="3" ref="BZ6:CL6">SUM(BZ7:BZ9)</f>
        <v>120.191163</v>
      </c>
      <c r="CA6" s="138">
        <f t="shared" si="3"/>
        <v>312.466248</v>
      </c>
      <c r="CB6" s="138">
        <f t="shared" si="3"/>
        <v>251.837326</v>
      </c>
      <c r="CC6" s="158">
        <f t="shared" si="3"/>
        <v>258.200979</v>
      </c>
      <c r="CD6" s="147">
        <f t="shared" si="3"/>
        <v>83.169992</v>
      </c>
      <c r="CE6" s="138">
        <f t="shared" si="3"/>
        <v>134.145248</v>
      </c>
      <c r="CF6" s="138">
        <f t="shared" si="3"/>
        <v>154.355897</v>
      </c>
      <c r="CG6" s="138">
        <f t="shared" si="3"/>
        <v>201.443361</v>
      </c>
      <c r="CH6" s="138">
        <f t="shared" si="3"/>
        <v>197.338944</v>
      </c>
      <c r="CI6" s="130">
        <f t="shared" si="3"/>
        <v>220.24435599999998</v>
      </c>
      <c r="CJ6" s="130">
        <f t="shared" si="3"/>
        <v>205.11281100000002</v>
      </c>
      <c r="CK6" s="130">
        <f t="shared" si="3"/>
        <v>219.12669599999998</v>
      </c>
      <c r="CL6" s="130">
        <f t="shared" si="3"/>
        <v>218.82932599999998</v>
      </c>
      <c r="CM6" s="130">
        <f>SUM(CM7:CM9)</f>
        <v>230.51879200000002</v>
      </c>
      <c r="CN6" s="130">
        <f aca="true" t="shared" si="4" ref="CN6:CW6">SUM(CN7:CN9)</f>
        <v>226.63093600000002</v>
      </c>
      <c r="CO6" s="130">
        <f t="shared" si="4"/>
        <v>208.562886</v>
      </c>
      <c r="CP6" s="130">
        <f t="shared" si="4"/>
        <v>215.478514</v>
      </c>
      <c r="CQ6" s="130">
        <f t="shared" si="4"/>
        <v>202.387412</v>
      </c>
      <c r="CR6" s="130">
        <f t="shared" si="4"/>
        <v>225.20425600000002</v>
      </c>
      <c r="CS6" s="130">
        <f t="shared" si="4"/>
        <v>226.08025800000001</v>
      </c>
      <c r="CT6" s="130">
        <f t="shared" si="4"/>
        <v>243.02680599999997</v>
      </c>
      <c r="CU6" s="130">
        <f t="shared" si="4"/>
        <v>237.529541</v>
      </c>
      <c r="CV6" s="130">
        <f t="shared" si="4"/>
        <v>0</v>
      </c>
      <c r="CW6" s="130">
        <f t="shared" si="4"/>
        <v>0</v>
      </c>
      <c r="CX6" s="144"/>
    </row>
    <row r="7" spans="1:102" ht="12.75">
      <c r="A7" s="15"/>
      <c r="B7" s="16" t="s">
        <v>2</v>
      </c>
      <c r="C7" s="18">
        <v>2.844627</v>
      </c>
      <c r="D7" s="18">
        <v>10.076185</v>
      </c>
      <c r="E7" s="18">
        <v>3.220885</v>
      </c>
      <c r="F7" s="18">
        <v>2.299222</v>
      </c>
      <c r="G7" s="2">
        <v>1.599609</v>
      </c>
      <c r="H7" s="18">
        <v>9.043122</v>
      </c>
      <c r="I7" s="18">
        <v>1.390021</v>
      </c>
      <c r="J7" s="18">
        <v>13.421762</v>
      </c>
      <c r="K7" s="18">
        <v>10.7047</v>
      </c>
      <c r="L7" s="18">
        <v>11.30641</v>
      </c>
      <c r="M7" s="18">
        <v>13.211443</v>
      </c>
      <c r="N7" s="18">
        <v>8.618549</v>
      </c>
      <c r="O7" s="18">
        <v>9.396805</v>
      </c>
      <c r="P7" s="18">
        <v>6.916694</v>
      </c>
      <c r="Q7" s="18">
        <v>5.785506</v>
      </c>
      <c r="R7" s="18">
        <v>8.315326</v>
      </c>
      <c r="S7" s="18">
        <v>16.022341</v>
      </c>
      <c r="T7" s="18">
        <v>6.321444</v>
      </c>
      <c r="U7" s="18">
        <v>5.792488</v>
      </c>
      <c r="V7" s="18">
        <v>5.387516</v>
      </c>
      <c r="W7" s="18">
        <v>4.608735</v>
      </c>
      <c r="X7" s="18">
        <v>4.081098</v>
      </c>
      <c r="Y7" s="18"/>
      <c r="Z7" s="18"/>
      <c r="AA7" s="169"/>
      <c r="AB7" s="189">
        <v>78.422204</v>
      </c>
      <c r="AC7" s="18">
        <v>147.93456</v>
      </c>
      <c r="AD7" s="18">
        <v>77.08034</v>
      </c>
      <c r="AE7" s="18">
        <v>86.072535</v>
      </c>
      <c r="AF7" s="18">
        <v>38.815096</v>
      </c>
      <c r="AG7" s="18">
        <v>70.277201</v>
      </c>
      <c r="AH7" s="18">
        <v>46.14445</v>
      </c>
      <c r="AI7" s="18">
        <v>69.887875</v>
      </c>
      <c r="AJ7" s="18">
        <v>74.122325</v>
      </c>
      <c r="AK7" s="18">
        <v>78.259197</v>
      </c>
      <c r="AL7" s="18">
        <v>71.863692</v>
      </c>
      <c r="AM7" s="18">
        <v>66.074549</v>
      </c>
      <c r="AN7" s="18">
        <v>80.364235</v>
      </c>
      <c r="AO7" s="18">
        <v>86.433974</v>
      </c>
      <c r="AP7" s="18">
        <v>84.920201</v>
      </c>
      <c r="AQ7" s="18">
        <v>76.964923</v>
      </c>
      <c r="AR7" s="18">
        <v>81.876065</v>
      </c>
      <c r="AS7" s="18">
        <v>70.419201</v>
      </c>
      <c r="AT7" s="18">
        <v>70.804162</v>
      </c>
      <c r="AU7" s="18">
        <v>77.938904</v>
      </c>
      <c r="AV7" s="18">
        <v>88.995851</v>
      </c>
      <c r="AW7" s="18">
        <v>70.868839</v>
      </c>
      <c r="AX7" s="18"/>
      <c r="AY7" s="18"/>
      <c r="AZ7" s="169"/>
      <c r="BA7" s="21"/>
      <c r="BB7" s="22"/>
      <c r="BC7" s="22"/>
      <c r="BD7" s="23"/>
      <c r="BE7" s="21"/>
      <c r="BF7" s="22"/>
      <c r="BG7" s="22"/>
      <c r="BH7" s="22"/>
      <c r="BI7" s="22"/>
      <c r="BJ7" s="18"/>
      <c r="BK7" s="18"/>
      <c r="BL7" s="18"/>
      <c r="BM7" s="18"/>
      <c r="BN7" s="18"/>
      <c r="BO7" s="18"/>
      <c r="BP7" s="18"/>
      <c r="BQ7" s="18"/>
      <c r="BR7" s="18"/>
      <c r="BS7" s="18"/>
      <c r="BT7" s="18"/>
      <c r="BU7" s="18"/>
      <c r="BV7" s="18"/>
      <c r="BW7" s="18"/>
      <c r="BX7" s="18"/>
      <c r="BY7" s="169"/>
      <c r="BZ7" s="24">
        <f aca="true" t="shared" si="5" ref="BZ7:CM9">C7+AB7+BA7</f>
        <v>81.266831</v>
      </c>
      <c r="CA7" s="26">
        <f t="shared" si="5"/>
        <v>158.01074500000001</v>
      </c>
      <c r="CB7" s="26">
        <f t="shared" si="5"/>
        <v>80.301225</v>
      </c>
      <c r="CC7" s="161">
        <f t="shared" si="5"/>
        <v>88.371757</v>
      </c>
      <c r="CD7" s="24">
        <f t="shared" si="5"/>
        <v>40.414705</v>
      </c>
      <c r="CE7" s="26">
        <f t="shared" si="5"/>
        <v>79.320323</v>
      </c>
      <c r="CF7" s="26">
        <f t="shared" si="5"/>
        <v>47.534470999999996</v>
      </c>
      <c r="CG7" s="26">
        <f t="shared" si="5"/>
        <v>83.309637</v>
      </c>
      <c r="CH7" s="26">
        <f t="shared" si="5"/>
        <v>84.827025</v>
      </c>
      <c r="CI7" s="18">
        <f>L7+AK7+BJ7</f>
        <v>89.565607</v>
      </c>
      <c r="CJ7" s="18">
        <f t="shared" si="5"/>
        <v>85.075135</v>
      </c>
      <c r="CK7" s="18">
        <f t="shared" si="5"/>
        <v>74.693098</v>
      </c>
      <c r="CL7" s="18">
        <f t="shared" si="5"/>
        <v>89.76104</v>
      </c>
      <c r="CM7" s="18">
        <f>P7+AO7+BN7</f>
        <v>93.35066800000001</v>
      </c>
      <c r="CN7" s="18">
        <f aca="true" t="shared" si="6" ref="CN7:CW9">Q7+AP7+BO7</f>
        <v>90.705707</v>
      </c>
      <c r="CO7" s="18">
        <f t="shared" si="6"/>
        <v>85.280249</v>
      </c>
      <c r="CP7" s="18">
        <f t="shared" si="6"/>
        <v>97.898406</v>
      </c>
      <c r="CQ7" s="18">
        <f>T7+AS7+BR7</f>
        <v>76.740645</v>
      </c>
      <c r="CR7" s="18">
        <f t="shared" si="6"/>
        <v>76.59665000000001</v>
      </c>
      <c r="CS7" s="18">
        <f t="shared" si="6"/>
        <v>83.32642</v>
      </c>
      <c r="CT7" s="18">
        <f t="shared" si="6"/>
        <v>93.604586</v>
      </c>
      <c r="CU7" s="18">
        <f t="shared" si="6"/>
        <v>74.94993699999999</v>
      </c>
      <c r="CV7" s="18">
        <f t="shared" si="6"/>
        <v>0</v>
      </c>
      <c r="CW7" s="18">
        <f t="shared" si="6"/>
        <v>0</v>
      </c>
      <c r="CX7" s="169"/>
    </row>
    <row r="8" spans="1:102" ht="12.75">
      <c r="A8" s="15"/>
      <c r="B8" s="16" t="s">
        <v>3</v>
      </c>
      <c r="C8" s="18">
        <v>1.50587</v>
      </c>
      <c r="D8" s="18">
        <v>53.329794</v>
      </c>
      <c r="E8" s="18">
        <v>7.767569</v>
      </c>
      <c r="F8" s="18">
        <v>6.88646</v>
      </c>
      <c r="G8" s="2">
        <v>9.146986</v>
      </c>
      <c r="H8" s="18">
        <v>8.553304</v>
      </c>
      <c r="I8" s="18">
        <v>9.489623</v>
      </c>
      <c r="J8" s="18">
        <v>15.089802</v>
      </c>
      <c r="K8" s="18">
        <v>5.566172</v>
      </c>
      <c r="L8" s="18">
        <v>6.996499</v>
      </c>
      <c r="M8" s="18">
        <v>6.059835</v>
      </c>
      <c r="N8" s="18">
        <v>11.105066</v>
      </c>
      <c r="O8" s="18">
        <v>11.563628</v>
      </c>
      <c r="P8" s="18">
        <v>13.360861</v>
      </c>
      <c r="Q8" s="18">
        <v>14.909024</v>
      </c>
      <c r="R8" s="18">
        <v>15.081863</v>
      </c>
      <c r="S8" s="18">
        <v>13.328409</v>
      </c>
      <c r="T8" s="18">
        <v>12.786662</v>
      </c>
      <c r="U8" s="18">
        <v>15.076715</v>
      </c>
      <c r="V8" s="18">
        <v>9.868998</v>
      </c>
      <c r="W8" s="18">
        <v>9.754936</v>
      </c>
      <c r="X8" s="18">
        <v>8.719652</v>
      </c>
      <c r="Y8" s="18"/>
      <c r="Z8" s="18"/>
      <c r="AA8" s="169"/>
      <c r="AB8" s="189">
        <v>21.223686</v>
      </c>
      <c r="AC8" s="18">
        <v>87.231062</v>
      </c>
      <c r="AD8" s="18">
        <v>148.364748</v>
      </c>
      <c r="AE8" s="18">
        <v>137.669126</v>
      </c>
      <c r="AF8" s="18">
        <v>20.797147</v>
      </c>
      <c r="AG8" s="18">
        <v>36.044769</v>
      </c>
      <c r="AH8" s="18">
        <v>83.732496</v>
      </c>
      <c r="AI8" s="18">
        <v>77.896591</v>
      </c>
      <c r="AJ8" s="18">
        <v>69.018075</v>
      </c>
      <c r="AK8" s="18">
        <v>79.585122</v>
      </c>
      <c r="AL8" s="18">
        <v>69.944793</v>
      </c>
      <c r="AM8" s="18">
        <v>81.591183</v>
      </c>
      <c r="AN8" s="18">
        <v>59.868529</v>
      </c>
      <c r="AO8" s="18">
        <v>63.440784</v>
      </c>
      <c r="AP8" s="18">
        <v>63.17383</v>
      </c>
      <c r="AQ8" s="18">
        <v>51.740178</v>
      </c>
      <c r="AR8" s="18">
        <v>50.711384</v>
      </c>
      <c r="AS8" s="18">
        <v>57.96981</v>
      </c>
      <c r="AT8" s="18">
        <v>64.826832</v>
      </c>
      <c r="AU8" s="18">
        <v>65.66372</v>
      </c>
      <c r="AV8" s="18">
        <v>71.28039</v>
      </c>
      <c r="AW8" s="18">
        <v>83.24738</v>
      </c>
      <c r="AX8" s="18"/>
      <c r="AY8" s="18"/>
      <c r="AZ8" s="169"/>
      <c r="BA8" s="21"/>
      <c r="BB8" s="22"/>
      <c r="BC8" s="19">
        <v>0.072365</v>
      </c>
      <c r="BD8" s="163">
        <v>0.072365</v>
      </c>
      <c r="BE8" s="165">
        <v>0.072365</v>
      </c>
      <c r="BF8" s="19"/>
      <c r="BG8" s="19"/>
      <c r="BH8" s="19"/>
      <c r="BI8" s="19"/>
      <c r="BJ8" s="18"/>
      <c r="BK8" s="18"/>
      <c r="BL8" s="18"/>
      <c r="BM8" s="18"/>
      <c r="BN8" s="18"/>
      <c r="BO8" s="18"/>
      <c r="BP8" s="18"/>
      <c r="BQ8" s="18"/>
      <c r="BR8" s="18"/>
      <c r="BS8" s="18"/>
      <c r="BT8" s="18"/>
      <c r="BU8" s="18"/>
      <c r="BV8" s="18"/>
      <c r="BW8" s="18"/>
      <c r="BX8" s="18"/>
      <c r="BY8" s="169"/>
      <c r="BZ8" s="24">
        <f t="shared" si="5"/>
        <v>22.729556000000002</v>
      </c>
      <c r="CA8" s="26">
        <f t="shared" si="5"/>
        <v>140.560856</v>
      </c>
      <c r="CB8" s="26">
        <f t="shared" si="5"/>
        <v>156.204682</v>
      </c>
      <c r="CC8" s="161">
        <f t="shared" si="5"/>
        <v>144.627951</v>
      </c>
      <c r="CD8" s="24">
        <f t="shared" si="5"/>
        <v>30.016498000000002</v>
      </c>
      <c r="CE8" s="26">
        <f t="shared" si="5"/>
        <v>44.598073</v>
      </c>
      <c r="CF8" s="26">
        <f t="shared" si="5"/>
        <v>93.22211899999999</v>
      </c>
      <c r="CG8" s="26">
        <f t="shared" si="5"/>
        <v>92.986393</v>
      </c>
      <c r="CH8" s="26">
        <f t="shared" si="5"/>
        <v>74.58424699999999</v>
      </c>
      <c r="CI8" s="18">
        <f t="shared" si="5"/>
        <v>86.581621</v>
      </c>
      <c r="CJ8" s="18">
        <f t="shared" si="5"/>
        <v>76.004628</v>
      </c>
      <c r="CK8" s="18">
        <f t="shared" si="5"/>
        <v>92.696249</v>
      </c>
      <c r="CL8" s="18">
        <f t="shared" si="5"/>
        <v>71.432157</v>
      </c>
      <c r="CM8" s="18">
        <f t="shared" si="5"/>
        <v>76.80164500000001</v>
      </c>
      <c r="CN8" s="18">
        <f t="shared" si="6"/>
        <v>78.082854</v>
      </c>
      <c r="CO8" s="18">
        <f t="shared" si="6"/>
        <v>66.822041</v>
      </c>
      <c r="CP8" s="18">
        <f t="shared" si="6"/>
        <v>64.039793</v>
      </c>
      <c r="CQ8" s="18">
        <f t="shared" si="6"/>
        <v>70.756472</v>
      </c>
      <c r="CR8" s="18">
        <f t="shared" si="6"/>
        <v>79.903547</v>
      </c>
      <c r="CS8" s="18">
        <f t="shared" si="6"/>
        <v>75.532718</v>
      </c>
      <c r="CT8" s="18">
        <f t="shared" si="6"/>
        <v>81.035326</v>
      </c>
      <c r="CU8" s="18">
        <f t="shared" si="6"/>
        <v>91.967032</v>
      </c>
      <c r="CV8" s="18">
        <f t="shared" si="6"/>
        <v>0</v>
      </c>
      <c r="CW8" s="18">
        <f t="shared" si="6"/>
        <v>0</v>
      </c>
      <c r="CX8" s="169"/>
    </row>
    <row r="9" spans="1:102" ht="12.75">
      <c r="A9" s="15"/>
      <c r="B9" s="16" t="s">
        <v>4</v>
      </c>
      <c r="C9" s="18">
        <v>0.929759</v>
      </c>
      <c r="D9" s="18">
        <v>3.697646</v>
      </c>
      <c r="E9" s="18">
        <v>2.446455</v>
      </c>
      <c r="F9" s="18">
        <v>1.919232</v>
      </c>
      <c r="G9" s="2">
        <v>1.919304</v>
      </c>
      <c r="H9" s="18">
        <v>2.367219</v>
      </c>
      <c r="I9" s="18">
        <v>3.555106</v>
      </c>
      <c r="J9" s="18">
        <v>4.792216</v>
      </c>
      <c r="K9" s="18">
        <v>7.09113</v>
      </c>
      <c r="L9" s="18">
        <v>5.77623</v>
      </c>
      <c r="M9" s="18">
        <v>7.485012</v>
      </c>
      <c r="N9" s="18">
        <v>13.950073</v>
      </c>
      <c r="O9" s="18">
        <v>12.849193</v>
      </c>
      <c r="P9" s="18">
        <v>13.102765</v>
      </c>
      <c r="Q9" s="18">
        <v>14.301277</v>
      </c>
      <c r="R9" s="18">
        <v>14.469146</v>
      </c>
      <c r="S9" s="18">
        <v>12.857845</v>
      </c>
      <c r="T9" s="18">
        <v>13.526798</v>
      </c>
      <c r="U9" s="18">
        <v>22.242393</v>
      </c>
      <c r="V9" s="18">
        <v>20.56059</v>
      </c>
      <c r="W9" s="18">
        <v>21.181218</v>
      </c>
      <c r="X9" s="18">
        <v>20.849906</v>
      </c>
      <c r="Y9" s="18"/>
      <c r="Z9" s="18"/>
      <c r="AA9" s="169"/>
      <c r="AB9" s="189">
        <v>15.246133</v>
      </c>
      <c r="AC9" s="18">
        <v>10.178117</v>
      </c>
      <c r="AD9" s="18">
        <v>12.86608</v>
      </c>
      <c r="AE9" s="18">
        <v>23.263155</v>
      </c>
      <c r="AF9" s="18">
        <v>10.819485</v>
      </c>
      <c r="AG9" s="18">
        <v>7.787268</v>
      </c>
      <c r="AH9" s="18">
        <v>9.971836</v>
      </c>
      <c r="AI9" s="18">
        <v>20.355115</v>
      </c>
      <c r="AJ9" s="18">
        <v>30.836542</v>
      </c>
      <c r="AK9" s="18">
        <v>38.320898</v>
      </c>
      <c r="AL9" s="18">
        <v>36.548036</v>
      </c>
      <c r="AM9" s="18">
        <v>37.787276</v>
      </c>
      <c r="AN9" s="18">
        <v>44.786936</v>
      </c>
      <c r="AO9" s="18">
        <v>47.263714</v>
      </c>
      <c r="AP9" s="18">
        <v>43.541098</v>
      </c>
      <c r="AQ9" s="18">
        <v>41.99145</v>
      </c>
      <c r="AR9" s="18">
        <v>40.68247</v>
      </c>
      <c r="AS9" s="18">
        <v>41.363497</v>
      </c>
      <c r="AT9" s="18">
        <v>46.461666</v>
      </c>
      <c r="AU9" s="18">
        <v>46.66053</v>
      </c>
      <c r="AV9" s="18">
        <v>47.205676</v>
      </c>
      <c r="AW9" s="18">
        <v>49.762666</v>
      </c>
      <c r="AX9" s="18"/>
      <c r="AY9" s="18"/>
      <c r="AZ9" s="169"/>
      <c r="BA9" s="182">
        <v>0.018884</v>
      </c>
      <c r="BB9" s="27">
        <v>0.018884</v>
      </c>
      <c r="BC9" s="19">
        <v>0.018884</v>
      </c>
      <c r="BD9" s="164">
        <v>0.018884</v>
      </c>
      <c r="BE9" s="165"/>
      <c r="BF9" s="19">
        <v>0.072365</v>
      </c>
      <c r="BG9" s="19">
        <v>0.072365</v>
      </c>
      <c r="BH9" s="19">
        <v>0</v>
      </c>
      <c r="BI9" s="19"/>
      <c r="BJ9" s="18"/>
      <c r="BK9" s="18"/>
      <c r="BL9" s="18"/>
      <c r="BM9" s="18"/>
      <c r="BN9" s="18"/>
      <c r="BO9" s="18"/>
      <c r="BP9" s="18"/>
      <c r="BQ9" s="18"/>
      <c r="BR9" s="18"/>
      <c r="BS9" s="18"/>
      <c r="BT9" s="18"/>
      <c r="BU9" s="18"/>
      <c r="BV9" s="18"/>
      <c r="BW9" s="18"/>
      <c r="BX9" s="18"/>
      <c r="BY9" s="169"/>
      <c r="BZ9" s="24">
        <f t="shared" si="5"/>
        <v>16.194776</v>
      </c>
      <c r="CA9" s="26">
        <f t="shared" si="5"/>
        <v>13.894647</v>
      </c>
      <c r="CB9" s="26">
        <f t="shared" si="5"/>
        <v>15.331419</v>
      </c>
      <c r="CC9" s="161">
        <f t="shared" si="5"/>
        <v>25.201271000000002</v>
      </c>
      <c r="CD9" s="24">
        <f t="shared" si="5"/>
        <v>12.738789</v>
      </c>
      <c r="CE9" s="26">
        <f t="shared" si="5"/>
        <v>10.226852</v>
      </c>
      <c r="CF9" s="26">
        <f t="shared" si="5"/>
        <v>13.599307</v>
      </c>
      <c r="CG9" s="26">
        <f t="shared" si="5"/>
        <v>25.147331</v>
      </c>
      <c r="CH9" s="26">
        <f t="shared" si="5"/>
        <v>37.927672</v>
      </c>
      <c r="CI9" s="18">
        <f t="shared" si="5"/>
        <v>44.097128</v>
      </c>
      <c r="CJ9" s="18">
        <f t="shared" si="5"/>
        <v>44.033048</v>
      </c>
      <c r="CK9" s="18">
        <f t="shared" si="5"/>
        <v>51.737348999999995</v>
      </c>
      <c r="CL9" s="18">
        <f t="shared" si="5"/>
        <v>57.636129</v>
      </c>
      <c r="CM9" s="18">
        <f t="shared" si="5"/>
        <v>60.366479</v>
      </c>
      <c r="CN9" s="18">
        <f t="shared" si="6"/>
        <v>57.842375</v>
      </c>
      <c r="CO9" s="18">
        <f t="shared" si="6"/>
        <v>56.460596</v>
      </c>
      <c r="CP9" s="18">
        <f t="shared" si="6"/>
        <v>53.540315</v>
      </c>
      <c r="CQ9" s="18">
        <f t="shared" si="6"/>
        <v>54.890295</v>
      </c>
      <c r="CR9" s="18">
        <f t="shared" si="6"/>
        <v>68.704059</v>
      </c>
      <c r="CS9" s="18">
        <f t="shared" si="6"/>
        <v>67.22112</v>
      </c>
      <c r="CT9" s="18">
        <f t="shared" si="6"/>
        <v>68.386894</v>
      </c>
      <c r="CU9" s="18">
        <f t="shared" si="6"/>
        <v>70.612572</v>
      </c>
      <c r="CV9" s="18">
        <f t="shared" si="6"/>
        <v>0</v>
      </c>
      <c r="CW9" s="18">
        <f t="shared" si="6"/>
        <v>0</v>
      </c>
      <c r="CX9" s="169"/>
    </row>
    <row r="10" spans="2:102" s="125" customFormat="1" ht="26.25">
      <c r="B10" s="126" t="s">
        <v>5</v>
      </c>
      <c r="C10" s="129">
        <f aca="true" t="shared" si="7" ref="C10:X10">SUM(C11:C13)</f>
        <v>0.33061700000000005</v>
      </c>
      <c r="D10" s="129">
        <f t="shared" si="7"/>
        <v>0.241529</v>
      </c>
      <c r="E10" s="129">
        <f t="shared" si="7"/>
        <v>0.319327</v>
      </c>
      <c r="F10" s="129">
        <f t="shared" si="7"/>
        <v>0.331829</v>
      </c>
      <c r="G10" s="129">
        <f t="shared" si="7"/>
        <v>0.31967300000000004</v>
      </c>
      <c r="H10" s="129">
        <f t="shared" si="7"/>
        <v>0.112931</v>
      </c>
      <c r="I10" s="129">
        <f t="shared" si="7"/>
        <v>0.32701600000000003</v>
      </c>
      <c r="J10" s="129">
        <f t="shared" si="7"/>
        <v>0.41027600000000003</v>
      </c>
      <c r="K10" s="129">
        <f t="shared" si="7"/>
        <v>0.319327</v>
      </c>
      <c r="L10" s="129">
        <f t="shared" si="7"/>
        <v>0.319327</v>
      </c>
      <c r="M10" s="131">
        <f t="shared" si="7"/>
        <v>0.36540799999999996</v>
      </c>
      <c r="N10" s="129">
        <f t="shared" si="7"/>
        <v>0.352417</v>
      </c>
      <c r="O10" s="129">
        <f t="shared" si="7"/>
        <v>0.377764</v>
      </c>
      <c r="P10" s="129">
        <f t="shared" si="7"/>
        <v>0.352417</v>
      </c>
      <c r="Q10" s="129">
        <f t="shared" si="7"/>
        <v>0.319327</v>
      </c>
      <c r="R10" s="129">
        <f t="shared" si="7"/>
        <v>0.319327</v>
      </c>
      <c r="S10" s="129">
        <f t="shared" si="7"/>
        <v>0.319327</v>
      </c>
      <c r="T10" s="129">
        <f t="shared" si="7"/>
        <v>0.319327</v>
      </c>
      <c r="U10" s="129">
        <f t="shared" si="7"/>
        <v>2.907719</v>
      </c>
      <c r="V10" s="129">
        <f t="shared" si="7"/>
        <v>3.012454</v>
      </c>
      <c r="W10" s="129">
        <f t="shared" si="7"/>
        <v>3.197075</v>
      </c>
      <c r="X10" s="129">
        <f t="shared" si="7"/>
        <v>3.294891</v>
      </c>
      <c r="Y10" s="129"/>
      <c r="Z10" s="129"/>
      <c r="AA10" s="139"/>
      <c r="AB10" s="134">
        <f aca="true" t="shared" si="8" ref="AB10:BD10">SUM(AB11:AB13)</f>
        <v>0.21292299999999997</v>
      </c>
      <c r="AC10" s="129">
        <f t="shared" si="8"/>
        <v>0.26857</v>
      </c>
      <c r="AD10" s="129">
        <f t="shared" si="8"/>
        <v>0.230416</v>
      </c>
      <c r="AE10" s="132">
        <f t="shared" si="8"/>
        <v>0.17881000000000002</v>
      </c>
      <c r="AF10" s="134">
        <f t="shared" si="8"/>
        <v>0.006301</v>
      </c>
      <c r="AG10" s="129">
        <f t="shared" si="8"/>
        <v>0.012375</v>
      </c>
      <c r="AH10" s="135">
        <f t="shared" si="8"/>
        <v>0.19551200000000002</v>
      </c>
      <c r="AI10" s="135">
        <f t="shared" si="8"/>
        <v>0.302569</v>
      </c>
      <c r="AJ10" s="135">
        <f t="shared" si="8"/>
        <v>0.732548</v>
      </c>
      <c r="AK10" s="135">
        <f t="shared" si="8"/>
        <v>0.7966949999999999</v>
      </c>
      <c r="AL10" s="135">
        <f t="shared" si="8"/>
        <v>0.6112719999999999</v>
      </c>
      <c r="AM10" s="135">
        <f t="shared" si="8"/>
        <v>0.777478</v>
      </c>
      <c r="AN10" s="135">
        <f t="shared" si="8"/>
        <v>1.0298910000000001</v>
      </c>
      <c r="AO10" s="135">
        <f t="shared" si="8"/>
        <v>0.906122</v>
      </c>
      <c r="AP10" s="135">
        <f t="shared" si="8"/>
        <v>1.082318</v>
      </c>
      <c r="AQ10" s="135">
        <f t="shared" si="8"/>
        <v>0.8716969999999999</v>
      </c>
      <c r="AR10" s="135">
        <f t="shared" si="8"/>
        <v>0.912764</v>
      </c>
      <c r="AS10" s="135">
        <f t="shared" si="8"/>
        <v>0.877596</v>
      </c>
      <c r="AT10" s="135">
        <f t="shared" si="8"/>
        <v>1.1879140000000001</v>
      </c>
      <c r="AU10" s="135">
        <f t="shared" si="8"/>
        <v>1.05451</v>
      </c>
      <c r="AV10" s="135">
        <f t="shared" si="8"/>
        <v>1.201849</v>
      </c>
      <c r="AW10" s="135">
        <f t="shared" si="8"/>
        <v>1.434276</v>
      </c>
      <c r="AX10" s="135"/>
      <c r="AY10" s="135"/>
      <c r="AZ10" s="139"/>
      <c r="BA10" s="155">
        <f t="shared" si="8"/>
        <v>0.002939</v>
      </c>
      <c r="BB10" s="135">
        <f t="shared" si="8"/>
        <v>0.004126</v>
      </c>
      <c r="BC10" s="135">
        <f t="shared" si="8"/>
        <v>0</v>
      </c>
      <c r="BD10" s="135">
        <f t="shared" si="8"/>
        <v>0</v>
      </c>
      <c r="BE10" s="155">
        <f>SUM(BE11:BE13)</f>
        <v>0</v>
      </c>
      <c r="BF10" s="135"/>
      <c r="BG10" s="135"/>
      <c r="BH10" s="135"/>
      <c r="BI10" s="135"/>
      <c r="BJ10" s="129"/>
      <c r="BK10" s="129"/>
      <c r="BL10" s="129"/>
      <c r="BM10" s="129"/>
      <c r="BN10" s="129"/>
      <c r="BO10" s="129"/>
      <c r="BP10" s="129"/>
      <c r="BQ10" s="129"/>
      <c r="BR10" s="129"/>
      <c r="BS10" s="129"/>
      <c r="BT10" s="129"/>
      <c r="BU10" s="129"/>
      <c r="BV10" s="129"/>
      <c r="BW10" s="129"/>
      <c r="BX10" s="129"/>
      <c r="BY10" s="139"/>
      <c r="BZ10" s="140">
        <f aca="true" t="shared" si="9" ref="BZ10:CL10">SUM(BZ11:BZ13)</f>
        <v>0.546479</v>
      </c>
      <c r="CA10" s="137">
        <f t="shared" si="9"/>
        <v>0.514225</v>
      </c>
      <c r="CB10" s="137">
        <f t="shared" si="9"/>
        <v>0.5497430000000001</v>
      </c>
      <c r="CC10" s="146">
        <f t="shared" si="9"/>
        <v>0.5106390000000001</v>
      </c>
      <c r="CD10" s="140">
        <f t="shared" si="9"/>
        <v>0.32597400000000004</v>
      </c>
      <c r="CE10" s="137">
        <f t="shared" si="9"/>
        <v>0.125306</v>
      </c>
      <c r="CF10" s="137">
        <f t="shared" si="9"/>
        <v>0.5225280000000001</v>
      </c>
      <c r="CG10" s="137">
        <f t="shared" si="9"/>
        <v>0.7128450000000001</v>
      </c>
      <c r="CH10" s="137">
        <f t="shared" si="9"/>
        <v>1.051875</v>
      </c>
      <c r="CI10" s="129">
        <f t="shared" si="9"/>
        <v>1.116022</v>
      </c>
      <c r="CJ10" s="129">
        <f t="shared" si="9"/>
        <v>0.9766799999999999</v>
      </c>
      <c r="CK10" s="129">
        <f t="shared" si="9"/>
        <v>1.129895</v>
      </c>
      <c r="CL10" s="129">
        <f t="shared" si="9"/>
        <v>1.407655</v>
      </c>
      <c r="CM10" s="129">
        <f>SUM(CM11:CM13)</f>
        <v>1.2585389999999999</v>
      </c>
      <c r="CN10" s="129">
        <f aca="true" t="shared" si="10" ref="CN10:CW10">SUM(CN11:CN13)</f>
        <v>1.401645</v>
      </c>
      <c r="CO10" s="129">
        <f t="shared" si="10"/>
        <v>1.191024</v>
      </c>
      <c r="CP10" s="129">
        <f t="shared" si="10"/>
        <v>1.232091</v>
      </c>
      <c r="CQ10" s="129">
        <f t="shared" si="10"/>
        <v>1.196923</v>
      </c>
      <c r="CR10" s="129">
        <f t="shared" si="10"/>
        <v>4.095633</v>
      </c>
      <c r="CS10" s="129">
        <f t="shared" si="10"/>
        <v>4.0669640000000005</v>
      </c>
      <c r="CT10" s="129">
        <f t="shared" si="10"/>
        <v>4.398923999999999</v>
      </c>
      <c r="CU10" s="129">
        <f t="shared" si="10"/>
        <v>4.729167</v>
      </c>
      <c r="CV10" s="129">
        <f t="shared" si="10"/>
        <v>0</v>
      </c>
      <c r="CW10" s="129">
        <f t="shared" si="10"/>
        <v>0</v>
      </c>
      <c r="CX10" s="139"/>
    </row>
    <row r="11" spans="2:102" ht="12.75">
      <c r="B11" s="16" t="s">
        <v>2</v>
      </c>
      <c r="C11" s="18">
        <v>0.003636</v>
      </c>
      <c r="D11" s="18">
        <v>0</v>
      </c>
      <c r="E11" s="18">
        <v>0</v>
      </c>
      <c r="F11" s="18">
        <v>0</v>
      </c>
      <c r="G11" s="2">
        <v>0</v>
      </c>
      <c r="H11" s="18">
        <v>0</v>
      </c>
      <c r="I11" s="18">
        <v>0.007689</v>
      </c>
      <c r="J11" s="18">
        <v>0.007309</v>
      </c>
      <c r="K11" s="18">
        <v>0</v>
      </c>
      <c r="L11" s="18">
        <v>0</v>
      </c>
      <c r="M11" s="18">
        <v>0.012991</v>
      </c>
      <c r="N11" s="18">
        <v>0</v>
      </c>
      <c r="O11" s="18">
        <v>0.025347</v>
      </c>
      <c r="P11" s="18"/>
      <c r="Q11" s="18"/>
      <c r="R11" s="18"/>
      <c r="S11" s="18"/>
      <c r="T11" s="18"/>
      <c r="U11" s="18">
        <v>0.508547</v>
      </c>
      <c r="V11" s="18">
        <v>0.536453</v>
      </c>
      <c r="W11" s="18">
        <v>0.676574</v>
      </c>
      <c r="X11" s="18">
        <v>0.704402</v>
      </c>
      <c r="Y11" s="18"/>
      <c r="Z11" s="18"/>
      <c r="AA11" s="169"/>
      <c r="AB11" s="165">
        <v>0.202391</v>
      </c>
      <c r="AC11" s="18">
        <v>0.152612</v>
      </c>
      <c r="AD11" s="19">
        <v>0.154958</v>
      </c>
      <c r="AE11" s="167">
        <v>0.075425</v>
      </c>
      <c r="AF11" s="165">
        <v>0.006301</v>
      </c>
      <c r="AG11" s="19">
        <v>0.003684</v>
      </c>
      <c r="AH11" s="19">
        <v>0.178185</v>
      </c>
      <c r="AI11" s="19">
        <v>0.182266</v>
      </c>
      <c r="AJ11" s="165">
        <v>0.667388</v>
      </c>
      <c r="AK11" s="18">
        <v>0.088037</v>
      </c>
      <c r="AL11" s="18">
        <v>0.052901</v>
      </c>
      <c r="AM11" s="166">
        <v>0.168629</v>
      </c>
      <c r="AN11" s="166">
        <v>0.285007</v>
      </c>
      <c r="AO11" s="166">
        <v>0.170563</v>
      </c>
      <c r="AP11" s="166">
        <v>0.345432</v>
      </c>
      <c r="AQ11" s="166">
        <v>0.175036</v>
      </c>
      <c r="AR11" s="166">
        <v>0.216202</v>
      </c>
      <c r="AS11" s="166">
        <v>0.179066</v>
      </c>
      <c r="AT11" s="166">
        <v>0.491352</v>
      </c>
      <c r="AU11" s="166">
        <v>0.381483</v>
      </c>
      <c r="AV11" s="166">
        <v>0.357916</v>
      </c>
      <c r="AW11" s="166">
        <v>0.614851</v>
      </c>
      <c r="AX11" s="166"/>
      <c r="AY11" s="166"/>
      <c r="AZ11" s="169"/>
      <c r="BA11" s="183"/>
      <c r="BB11" s="17"/>
      <c r="BC11" s="17"/>
      <c r="BD11" s="20"/>
      <c r="BE11" s="17"/>
      <c r="BF11" s="17"/>
      <c r="BG11" s="17"/>
      <c r="BH11" s="17"/>
      <c r="BI11" s="17"/>
      <c r="BJ11" s="18"/>
      <c r="BK11" s="18"/>
      <c r="BL11" s="18"/>
      <c r="BM11" s="18"/>
      <c r="BN11" s="18"/>
      <c r="BO11" s="18"/>
      <c r="BP11" s="18"/>
      <c r="BQ11" s="18"/>
      <c r="BR11" s="18"/>
      <c r="BS11" s="18"/>
      <c r="BT11" s="18"/>
      <c r="BU11" s="18"/>
      <c r="BV11" s="18"/>
      <c r="BW11" s="18"/>
      <c r="BX11" s="18"/>
      <c r="BY11" s="169"/>
      <c r="BZ11" s="24">
        <f aca="true" t="shared" si="11" ref="BZ11:CM13">C11+AB11+BA11</f>
        <v>0.206027</v>
      </c>
      <c r="CA11" s="26">
        <f t="shared" si="11"/>
        <v>0.152612</v>
      </c>
      <c r="CB11" s="26">
        <f t="shared" si="11"/>
        <v>0.154958</v>
      </c>
      <c r="CC11" s="161">
        <f t="shared" si="11"/>
        <v>0.075425</v>
      </c>
      <c r="CD11" s="24">
        <f t="shared" si="11"/>
        <v>0.006301</v>
      </c>
      <c r="CE11" s="26">
        <f t="shared" si="11"/>
        <v>0.003684</v>
      </c>
      <c r="CF11" s="26">
        <f t="shared" si="11"/>
        <v>0.185874</v>
      </c>
      <c r="CG11" s="26">
        <f t="shared" si="11"/>
        <v>0.18957500000000002</v>
      </c>
      <c r="CH11" s="26">
        <f t="shared" si="11"/>
        <v>0.667388</v>
      </c>
      <c r="CI11" s="18">
        <f t="shared" si="11"/>
        <v>0.088037</v>
      </c>
      <c r="CJ11" s="18">
        <f t="shared" si="11"/>
        <v>0.06589199999999999</v>
      </c>
      <c r="CK11" s="18">
        <f t="shared" si="11"/>
        <v>0.168629</v>
      </c>
      <c r="CL11" s="18">
        <f t="shared" si="11"/>
        <v>0.310354</v>
      </c>
      <c r="CM11" s="18">
        <f t="shared" si="11"/>
        <v>0.170563</v>
      </c>
      <c r="CN11" s="18">
        <f aca="true" t="shared" si="12" ref="CN11:CW13">Q11+AP11+BO11</f>
        <v>0.345432</v>
      </c>
      <c r="CO11" s="18">
        <f t="shared" si="12"/>
        <v>0.175036</v>
      </c>
      <c r="CP11" s="18">
        <f t="shared" si="12"/>
        <v>0.216202</v>
      </c>
      <c r="CQ11" s="18">
        <f t="shared" si="12"/>
        <v>0.179066</v>
      </c>
      <c r="CR11" s="18">
        <f t="shared" si="12"/>
        <v>0.999899</v>
      </c>
      <c r="CS11" s="18">
        <f t="shared" si="12"/>
        <v>0.917936</v>
      </c>
      <c r="CT11" s="18">
        <f t="shared" si="12"/>
        <v>1.03449</v>
      </c>
      <c r="CU11" s="18">
        <f t="shared" si="12"/>
        <v>1.319253</v>
      </c>
      <c r="CV11" s="18">
        <f t="shared" si="12"/>
        <v>0</v>
      </c>
      <c r="CW11" s="18">
        <f t="shared" si="12"/>
        <v>0</v>
      </c>
      <c r="CX11" s="169"/>
    </row>
    <row r="12" spans="2:102" ht="13.5">
      <c r="B12" s="16" t="s">
        <v>3</v>
      </c>
      <c r="C12" s="18">
        <v>0.007654</v>
      </c>
      <c r="D12" s="18">
        <v>0.001212</v>
      </c>
      <c r="E12" s="18">
        <v>0</v>
      </c>
      <c r="F12" s="18">
        <v>0</v>
      </c>
      <c r="G12" s="2">
        <v>0.000346</v>
      </c>
      <c r="H12" s="18">
        <v>0</v>
      </c>
      <c r="I12" s="18">
        <v>0</v>
      </c>
      <c r="J12" s="18">
        <v>0.08364</v>
      </c>
      <c r="K12" s="18">
        <v>0</v>
      </c>
      <c r="L12" s="18">
        <v>0</v>
      </c>
      <c r="M12" s="18">
        <v>0</v>
      </c>
      <c r="N12" s="18">
        <v>0</v>
      </c>
      <c r="O12" s="18">
        <v>0</v>
      </c>
      <c r="P12" s="18"/>
      <c r="Q12" s="18"/>
      <c r="R12" s="18"/>
      <c r="S12" s="18"/>
      <c r="T12" s="18"/>
      <c r="U12" s="18">
        <v>0.762973</v>
      </c>
      <c r="V12" s="18">
        <v>1.087571</v>
      </c>
      <c r="W12" s="18">
        <v>1.105737</v>
      </c>
      <c r="X12" s="18">
        <v>0.779325</v>
      </c>
      <c r="Y12" s="18"/>
      <c r="Z12" s="18"/>
      <c r="AA12" s="169"/>
      <c r="AB12" s="165">
        <v>0.010532</v>
      </c>
      <c r="AC12" s="109">
        <v>0.115958</v>
      </c>
      <c r="AD12" s="19">
        <v>0.075458</v>
      </c>
      <c r="AE12" s="167">
        <v>0.103385</v>
      </c>
      <c r="AF12" s="165"/>
      <c r="AG12" s="19">
        <v>0.008691</v>
      </c>
      <c r="AH12" s="19">
        <v>0.017327</v>
      </c>
      <c r="AI12" s="19">
        <v>0.120303</v>
      </c>
      <c r="AJ12" s="165">
        <v>0.06516</v>
      </c>
      <c r="AK12" s="18">
        <v>0.694861</v>
      </c>
      <c r="AL12" s="18">
        <v>0.549735</v>
      </c>
      <c r="AM12" s="166">
        <v>0.608121</v>
      </c>
      <c r="AN12" s="166">
        <v>0.291222</v>
      </c>
      <c r="AO12" s="166">
        <v>0.281897</v>
      </c>
      <c r="AP12" s="166">
        <v>0.281897</v>
      </c>
      <c r="AQ12" s="166">
        <v>0.241672</v>
      </c>
      <c r="AR12" s="166">
        <v>0.243628</v>
      </c>
      <c r="AS12" s="166">
        <v>0.245596</v>
      </c>
      <c r="AT12" s="166">
        <v>0</v>
      </c>
      <c r="AU12" s="166"/>
      <c r="AV12" s="166">
        <v>0.193449</v>
      </c>
      <c r="AW12" s="166">
        <v>0.193449</v>
      </c>
      <c r="AX12" s="166"/>
      <c r="AY12" s="166"/>
      <c r="AZ12" s="169"/>
      <c r="BA12" s="183"/>
      <c r="BB12" s="17"/>
      <c r="BC12" s="17"/>
      <c r="BD12" s="20"/>
      <c r="BE12" s="17"/>
      <c r="BF12" s="17"/>
      <c r="BG12" s="17"/>
      <c r="BH12" s="17"/>
      <c r="BI12" s="17"/>
      <c r="BJ12" s="18"/>
      <c r="BK12" s="18"/>
      <c r="BL12" s="18"/>
      <c r="BM12" s="18"/>
      <c r="BN12" s="18"/>
      <c r="BO12" s="18"/>
      <c r="BP12" s="18"/>
      <c r="BQ12" s="18"/>
      <c r="BR12" s="18"/>
      <c r="BS12" s="18"/>
      <c r="BT12" s="18"/>
      <c r="BU12" s="18"/>
      <c r="BV12" s="18"/>
      <c r="BW12" s="18"/>
      <c r="BX12" s="18"/>
      <c r="BY12" s="169"/>
      <c r="BZ12" s="24">
        <f t="shared" si="11"/>
        <v>0.018186</v>
      </c>
      <c r="CA12" s="25">
        <f t="shared" si="11"/>
        <v>0.11717000000000001</v>
      </c>
      <c r="CB12" s="25">
        <f t="shared" si="11"/>
        <v>0.075458</v>
      </c>
      <c r="CC12" s="3">
        <f t="shared" si="11"/>
        <v>0.103385</v>
      </c>
      <c r="CD12" s="24">
        <f t="shared" si="11"/>
        <v>0.000346</v>
      </c>
      <c r="CE12" s="25">
        <f t="shared" si="11"/>
        <v>0.008691</v>
      </c>
      <c r="CF12" s="25">
        <f t="shared" si="11"/>
        <v>0.017327</v>
      </c>
      <c r="CG12" s="25">
        <f t="shared" si="11"/>
        <v>0.20394299999999999</v>
      </c>
      <c r="CH12" s="26">
        <f t="shared" si="11"/>
        <v>0.06516</v>
      </c>
      <c r="CI12" s="18">
        <f t="shared" si="11"/>
        <v>0.694861</v>
      </c>
      <c r="CJ12" s="18">
        <f t="shared" si="11"/>
        <v>0.549735</v>
      </c>
      <c r="CK12" s="18">
        <f t="shared" si="11"/>
        <v>0.608121</v>
      </c>
      <c r="CL12" s="18">
        <f t="shared" si="11"/>
        <v>0.291222</v>
      </c>
      <c r="CM12" s="18">
        <f t="shared" si="11"/>
        <v>0.281897</v>
      </c>
      <c r="CN12" s="18">
        <f t="shared" si="12"/>
        <v>0.281897</v>
      </c>
      <c r="CO12" s="18">
        <f t="shared" si="12"/>
        <v>0.241672</v>
      </c>
      <c r="CP12" s="18">
        <f t="shared" si="12"/>
        <v>0.243628</v>
      </c>
      <c r="CQ12" s="18">
        <f t="shared" si="12"/>
        <v>0.245596</v>
      </c>
      <c r="CR12" s="18">
        <f t="shared" si="12"/>
        <v>0.762973</v>
      </c>
      <c r="CS12" s="18">
        <f t="shared" si="12"/>
        <v>1.087571</v>
      </c>
      <c r="CT12" s="18">
        <f t="shared" si="12"/>
        <v>1.299186</v>
      </c>
      <c r="CU12" s="18">
        <f t="shared" si="12"/>
        <v>0.972774</v>
      </c>
      <c r="CV12" s="18">
        <f t="shared" si="12"/>
        <v>0</v>
      </c>
      <c r="CW12" s="18">
        <f t="shared" si="12"/>
        <v>0</v>
      </c>
      <c r="CX12" s="169"/>
    </row>
    <row r="13" spans="2:102" ht="13.5">
      <c r="B13" s="16" t="s">
        <v>4</v>
      </c>
      <c r="C13" s="18">
        <v>0.319327</v>
      </c>
      <c r="D13" s="18">
        <v>0.240317</v>
      </c>
      <c r="E13" s="18">
        <v>0.319327</v>
      </c>
      <c r="F13" s="18">
        <v>0.331829</v>
      </c>
      <c r="G13" s="2">
        <v>0.319327</v>
      </c>
      <c r="H13" s="18">
        <v>0.112931</v>
      </c>
      <c r="I13" s="18">
        <v>0.319327</v>
      </c>
      <c r="J13" s="18">
        <v>0.319327</v>
      </c>
      <c r="K13" s="18">
        <v>0.319327</v>
      </c>
      <c r="L13" s="18">
        <v>0.319327</v>
      </c>
      <c r="M13" s="18">
        <v>0.352417</v>
      </c>
      <c r="N13" s="18">
        <v>0.352417</v>
      </c>
      <c r="O13" s="18">
        <v>0.352417</v>
      </c>
      <c r="P13" s="18">
        <v>0.352417</v>
      </c>
      <c r="Q13" s="18">
        <v>0.319327</v>
      </c>
      <c r="R13" s="18">
        <v>0.319327</v>
      </c>
      <c r="S13" s="18">
        <v>0.319327</v>
      </c>
      <c r="T13" s="18">
        <v>0.319327</v>
      </c>
      <c r="U13" s="18">
        <v>1.636199</v>
      </c>
      <c r="V13" s="18">
        <v>1.38843</v>
      </c>
      <c r="W13" s="18">
        <v>1.414764</v>
      </c>
      <c r="X13" s="18">
        <v>1.811164</v>
      </c>
      <c r="Y13" s="18"/>
      <c r="Z13" s="18"/>
      <c r="AA13" s="169"/>
      <c r="AB13" s="165">
        <v>0</v>
      </c>
      <c r="AC13" s="109">
        <v>0</v>
      </c>
      <c r="AD13" s="19"/>
      <c r="AE13" s="167">
        <v>0</v>
      </c>
      <c r="AF13" s="165"/>
      <c r="AG13" s="19"/>
      <c r="AH13" s="19">
        <v>0</v>
      </c>
      <c r="AI13" s="19">
        <v>0</v>
      </c>
      <c r="AJ13" s="165">
        <v>0</v>
      </c>
      <c r="AK13" s="18">
        <v>0.013797</v>
      </c>
      <c r="AL13" s="18">
        <v>0.008636</v>
      </c>
      <c r="AM13" s="166">
        <v>0.000728</v>
      </c>
      <c r="AN13" s="166">
        <v>0.453662</v>
      </c>
      <c r="AO13" s="166">
        <v>0.453662</v>
      </c>
      <c r="AP13" s="166">
        <v>0.454989</v>
      </c>
      <c r="AQ13" s="166">
        <v>0.454989</v>
      </c>
      <c r="AR13" s="166">
        <v>0.452934</v>
      </c>
      <c r="AS13" s="166">
        <v>0.452934</v>
      </c>
      <c r="AT13" s="166">
        <v>0.696562</v>
      </c>
      <c r="AU13" s="166">
        <v>0.673027</v>
      </c>
      <c r="AV13" s="166">
        <v>0.650484</v>
      </c>
      <c r="AW13" s="166">
        <v>0.625976</v>
      </c>
      <c r="AX13" s="166"/>
      <c r="AY13" s="166"/>
      <c r="AZ13" s="169"/>
      <c r="BA13" s="182">
        <v>0.002939</v>
      </c>
      <c r="BB13" s="27">
        <v>0.004126</v>
      </c>
      <c r="BC13" s="17"/>
      <c r="BD13" s="28"/>
      <c r="BE13" s="17"/>
      <c r="BF13" s="17"/>
      <c r="BG13" s="17"/>
      <c r="BH13" s="17"/>
      <c r="BI13" s="17"/>
      <c r="BJ13" s="18"/>
      <c r="BK13" s="18"/>
      <c r="BL13" s="18"/>
      <c r="BM13" s="18"/>
      <c r="BN13" s="18"/>
      <c r="BO13" s="18"/>
      <c r="BP13" s="18"/>
      <c r="BQ13" s="18"/>
      <c r="BR13" s="18"/>
      <c r="BS13" s="18"/>
      <c r="BT13" s="18"/>
      <c r="BU13" s="18"/>
      <c r="BV13" s="18"/>
      <c r="BW13" s="18"/>
      <c r="BX13" s="18"/>
      <c r="BY13" s="169"/>
      <c r="BZ13" s="24">
        <f t="shared" si="11"/>
        <v>0.32226600000000005</v>
      </c>
      <c r="CA13" s="25">
        <f t="shared" si="11"/>
        <v>0.244443</v>
      </c>
      <c r="CB13" s="25">
        <f t="shared" si="11"/>
        <v>0.319327</v>
      </c>
      <c r="CC13" s="3">
        <f t="shared" si="11"/>
        <v>0.331829</v>
      </c>
      <c r="CD13" s="24">
        <f t="shared" si="11"/>
        <v>0.319327</v>
      </c>
      <c r="CE13" s="25">
        <f t="shared" si="11"/>
        <v>0.112931</v>
      </c>
      <c r="CF13" s="25">
        <f t="shared" si="11"/>
        <v>0.319327</v>
      </c>
      <c r="CG13" s="25">
        <f t="shared" si="11"/>
        <v>0.319327</v>
      </c>
      <c r="CH13" s="26">
        <f t="shared" si="11"/>
        <v>0.319327</v>
      </c>
      <c r="CI13" s="18">
        <f t="shared" si="11"/>
        <v>0.33312400000000003</v>
      </c>
      <c r="CJ13" s="18">
        <f t="shared" si="11"/>
        <v>0.36105299999999996</v>
      </c>
      <c r="CK13" s="18">
        <f t="shared" si="11"/>
        <v>0.353145</v>
      </c>
      <c r="CL13" s="18">
        <f t="shared" si="11"/>
        <v>0.806079</v>
      </c>
      <c r="CM13" s="18">
        <f t="shared" si="11"/>
        <v>0.806079</v>
      </c>
      <c r="CN13" s="18">
        <f t="shared" si="12"/>
        <v>0.774316</v>
      </c>
      <c r="CO13" s="18">
        <f t="shared" si="12"/>
        <v>0.774316</v>
      </c>
      <c r="CP13" s="18">
        <f t="shared" si="12"/>
        <v>0.7722610000000001</v>
      </c>
      <c r="CQ13" s="18">
        <f t="shared" si="12"/>
        <v>0.7722610000000001</v>
      </c>
      <c r="CR13" s="18">
        <f t="shared" si="12"/>
        <v>2.332761</v>
      </c>
      <c r="CS13" s="18">
        <f t="shared" si="12"/>
        <v>2.061457</v>
      </c>
      <c r="CT13" s="18">
        <f t="shared" si="12"/>
        <v>2.065248</v>
      </c>
      <c r="CU13" s="18">
        <f t="shared" si="12"/>
        <v>2.43714</v>
      </c>
      <c r="CV13" s="18">
        <f t="shared" si="12"/>
        <v>0</v>
      </c>
      <c r="CW13" s="18">
        <f t="shared" si="12"/>
        <v>0</v>
      </c>
      <c r="CX13" s="169"/>
    </row>
    <row r="14" spans="2:102" s="125" customFormat="1" ht="26.25">
      <c r="B14" s="126" t="s">
        <v>8</v>
      </c>
      <c r="C14" s="129">
        <f aca="true" t="shared" si="13" ref="C14:AW14">SUM(C15:C17)</f>
        <v>0</v>
      </c>
      <c r="D14" s="129">
        <f t="shared" si="13"/>
        <v>0</v>
      </c>
      <c r="E14" s="129">
        <f t="shared" si="13"/>
        <v>0</v>
      </c>
      <c r="F14" s="129">
        <f t="shared" si="13"/>
        <v>0</v>
      </c>
      <c r="G14" s="131">
        <f t="shared" si="13"/>
        <v>0</v>
      </c>
      <c r="H14" s="131">
        <f t="shared" si="13"/>
        <v>0</v>
      </c>
      <c r="I14" s="129"/>
      <c r="J14" s="129"/>
      <c r="K14" s="129"/>
      <c r="L14" s="129"/>
      <c r="M14" s="129"/>
      <c r="N14" s="129"/>
      <c r="O14" s="129"/>
      <c r="P14" s="129"/>
      <c r="Q14" s="129"/>
      <c r="R14" s="129"/>
      <c r="S14" s="129"/>
      <c r="T14" s="129"/>
      <c r="U14" s="129">
        <f>SUM(U15:U17)</f>
        <v>0.444071</v>
      </c>
      <c r="V14" s="129">
        <f>SUM(V15:V17)</f>
        <v>0.220654</v>
      </c>
      <c r="W14" s="129">
        <f>SUM(W15:W17)</f>
        <v>0.220654</v>
      </c>
      <c r="X14" s="129">
        <f>SUM(X15:X17)</f>
        <v>0.220654</v>
      </c>
      <c r="Y14" s="129"/>
      <c r="Z14" s="129"/>
      <c r="AA14" s="139"/>
      <c r="AB14" s="134">
        <f t="shared" si="13"/>
        <v>5.367579</v>
      </c>
      <c r="AC14" s="129">
        <f t="shared" si="13"/>
        <v>6.695279</v>
      </c>
      <c r="AD14" s="129">
        <f t="shared" si="13"/>
        <v>6.335661</v>
      </c>
      <c r="AE14" s="132">
        <f t="shared" si="13"/>
        <v>5.3944019999999995</v>
      </c>
      <c r="AF14" s="134">
        <f t="shared" si="13"/>
        <v>1.996114</v>
      </c>
      <c r="AG14" s="135">
        <f t="shared" si="13"/>
        <v>0.9065150000000001</v>
      </c>
      <c r="AH14" s="135">
        <f t="shared" si="13"/>
        <v>0.23536400000000002</v>
      </c>
      <c r="AI14" s="135">
        <f t="shared" si="13"/>
        <v>2.1836</v>
      </c>
      <c r="AJ14" s="155">
        <f t="shared" si="13"/>
        <v>2.087335</v>
      </c>
      <c r="AK14" s="135">
        <f t="shared" si="13"/>
        <v>1.9519419999999998</v>
      </c>
      <c r="AL14" s="135">
        <f t="shared" si="13"/>
        <v>1.818268</v>
      </c>
      <c r="AM14" s="160">
        <f t="shared" si="13"/>
        <v>1.919084</v>
      </c>
      <c r="AN14" s="160">
        <f t="shared" si="13"/>
        <v>1.612242</v>
      </c>
      <c r="AO14" s="160">
        <f t="shared" si="13"/>
        <v>1.5574890000000001</v>
      </c>
      <c r="AP14" s="160">
        <f t="shared" si="13"/>
        <v>1.5574890000000001</v>
      </c>
      <c r="AQ14" s="160">
        <f t="shared" si="13"/>
        <v>0.547332</v>
      </c>
      <c r="AR14" s="160">
        <f t="shared" si="13"/>
        <v>1.424506</v>
      </c>
      <c r="AS14" s="160">
        <f t="shared" si="13"/>
        <v>1.264003</v>
      </c>
      <c r="AT14" s="160">
        <f t="shared" si="13"/>
        <v>1.2979129999999999</v>
      </c>
      <c r="AU14" s="160">
        <f t="shared" si="13"/>
        <v>1.5099179999999999</v>
      </c>
      <c r="AV14" s="160">
        <f t="shared" si="13"/>
        <v>1.6007289999999998</v>
      </c>
      <c r="AW14" s="160">
        <f t="shared" si="13"/>
        <v>1.512193</v>
      </c>
      <c r="AX14" s="160"/>
      <c r="AY14" s="160"/>
      <c r="AZ14" s="139"/>
      <c r="BA14" s="134">
        <f>SUM(BA15:BA17)</f>
        <v>0</v>
      </c>
      <c r="BB14" s="129">
        <f>SUM(BB15:BB17)</f>
        <v>0</v>
      </c>
      <c r="BC14" s="129">
        <f>SUM(BC15:BC17)</f>
        <v>0</v>
      </c>
      <c r="BD14" s="132">
        <f>SUM(BD15:BD17)</f>
        <v>0</v>
      </c>
      <c r="BE14" s="134"/>
      <c r="BF14" s="129"/>
      <c r="BG14" s="129"/>
      <c r="BH14" s="129"/>
      <c r="BI14" s="129"/>
      <c r="BJ14" s="129"/>
      <c r="BK14" s="129"/>
      <c r="BL14" s="129"/>
      <c r="BM14" s="129"/>
      <c r="BN14" s="129"/>
      <c r="BO14" s="129"/>
      <c r="BP14" s="129"/>
      <c r="BQ14" s="129"/>
      <c r="BR14" s="129"/>
      <c r="BS14" s="129"/>
      <c r="BT14" s="129"/>
      <c r="BU14" s="129"/>
      <c r="BV14" s="129"/>
      <c r="BW14" s="129"/>
      <c r="BX14" s="129"/>
      <c r="BY14" s="139"/>
      <c r="BZ14" s="140">
        <f aca="true" t="shared" si="14" ref="BZ14:CL14">SUM(BZ15:BZ17)</f>
        <v>5.367579</v>
      </c>
      <c r="CA14" s="137">
        <f t="shared" si="14"/>
        <v>6.695279</v>
      </c>
      <c r="CB14" s="137">
        <f t="shared" si="14"/>
        <v>6.335661</v>
      </c>
      <c r="CC14" s="146">
        <f t="shared" si="14"/>
        <v>5.3944019999999995</v>
      </c>
      <c r="CD14" s="140">
        <f t="shared" si="14"/>
        <v>1.996114</v>
      </c>
      <c r="CE14" s="137">
        <f t="shared" si="14"/>
        <v>0.9065150000000001</v>
      </c>
      <c r="CF14" s="137">
        <f t="shared" si="14"/>
        <v>0.23536400000000002</v>
      </c>
      <c r="CG14" s="137">
        <f t="shared" si="14"/>
        <v>2.1836</v>
      </c>
      <c r="CH14" s="140">
        <f t="shared" si="14"/>
        <v>2.087335</v>
      </c>
      <c r="CI14" s="129">
        <f t="shared" si="14"/>
        <v>1.9519419999999998</v>
      </c>
      <c r="CJ14" s="129">
        <f t="shared" si="14"/>
        <v>1.818268</v>
      </c>
      <c r="CK14" s="129">
        <f t="shared" si="14"/>
        <v>1.919084</v>
      </c>
      <c r="CL14" s="129">
        <f t="shared" si="14"/>
        <v>1.612242</v>
      </c>
      <c r="CM14" s="129">
        <f>SUM(CM15:CM17)</f>
        <v>1.5574890000000001</v>
      </c>
      <c r="CN14" s="129">
        <f aca="true" t="shared" si="15" ref="CN14:CW14">SUM(CN15:CN17)</f>
        <v>1.5574890000000001</v>
      </c>
      <c r="CO14" s="129">
        <f t="shared" si="15"/>
        <v>0.547332</v>
      </c>
      <c r="CP14" s="129">
        <f t="shared" si="15"/>
        <v>1.424506</v>
      </c>
      <c r="CQ14" s="129">
        <f t="shared" si="15"/>
        <v>1.264003</v>
      </c>
      <c r="CR14" s="129">
        <f t="shared" si="15"/>
        <v>1.741984</v>
      </c>
      <c r="CS14" s="129">
        <f t="shared" si="15"/>
        <v>1.7305719999999998</v>
      </c>
      <c r="CT14" s="129">
        <f t="shared" si="15"/>
        <v>1.8213829999999998</v>
      </c>
      <c r="CU14" s="129">
        <f t="shared" si="15"/>
        <v>1.732847</v>
      </c>
      <c r="CV14" s="129">
        <f t="shared" si="15"/>
        <v>0</v>
      </c>
      <c r="CW14" s="129">
        <f t="shared" si="15"/>
        <v>0</v>
      </c>
      <c r="CX14" s="139"/>
    </row>
    <row r="15" spans="2:102" ht="12.75">
      <c r="B15" s="16" t="s">
        <v>2</v>
      </c>
      <c r="C15" s="26"/>
      <c r="D15" s="26"/>
      <c r="E15" s="26"/>
      <c r="F15" s="26"/>
      <c r="G15" s="3"/>
      <c r="H15" s="26"/>
      <c r="I15" s="26"/>
      <c r="J15" s="26"/>
      <c r="K15" s="26"/>
      <c r="L15" s="26"/>
      <c r="M15" s="26"/>
      <c r="N15" s="26"/>
      <c r="O15" s="26"/>
      <c r="P15" s="26"/>
      <c r="Q15" s="26"/>
      <c r="R15" s="26"/>
      <c r="S15" s="26"/>
      <c r="T15" s="26"/>
      <c r="U15" s="26"/>
      <c r="V15" s="26"/>
      <c r="W15" s="26"/>
      <c r="X15" s="26"/>
      <c r="Y15" s="26"/>
      <c r="Z15" s="26"/>
      <c r="AA15" s="145"/>
      <c r="AB15" s="165">
        <v>2.063345</v>
      </c>
      <c r="AC15" s="18">
        <v>0.297651</v>
      </c>
      <c r="AD15" s="19">
        <v>0.676775</v>
      </c>
      <c r="AE15" s="167">
        <v>0.328815</v>
      </c>
      <c r="AF15" s="165">
        <v>1.972299</v>
      </c>
      <c r="AG15" s="19">
        <v>0.876515</v>
      </c>
      <c r="AH15" s="19">
        <v>0.201964</v>
      </c>
      <c r="AI15" s="19">
        <v>1.771693</v>
      </c>
      <c r="AJ15" s="165">
        <v>0.99589</v>
      </c>
      <c r="AK15" s="26">
        <v>0.537459</v>
      </c>
      <c r="AL15" s="26">
        <v>0.458677</v>
      </c>
      <c r="AM15" s="161">
        <v>0.453448</v>
      </c>
      <c r="AN15" s="161">
        <v>0.066306</v>
      </c>
      <c r="AO15" s="161">
        <v>0.015948</v>
      </c>
      <c r="AP15" s="161">
        <v>0.015948</v>
      </c>
      <c r="AQ15" s="161">
        <v>0.074281</v>
      </c>
      <c r="AR15" s="161">
        <v>0.132745</v>
      </c>
      <c r="AS15" s="161">
        <v>0.02391</v>
      </c>
      <c r="AT15" s="161">
        <v>0.05782</v>
      </c>
      <c r="AU15" s="161">
        <v>0.269825</v>
      </c>
      <c r="AV15" s="161">
        <v>0.230036</v>
      </c>
      <c r="AW15" s="161">
        <v>0.2721</v>
      </c>
      <c r="AX15" s="161"/>
      <c r="AY15" s="161"/>
      <c r="AZ15" s="145"/>
      <c r="BA15" s="184"/>
      <c r="BB15" s="30"/>
      <c r="BC15" s="30"/>
      <c r="BD15" s="31"/>
      <c r="BE15" s="30"/>
      <c r="BF15" s="30"/>
      <c r="BG15" s="30"/>
      <c r="BH15" s="30"/>
      <c r="BI15" s="30"/>
      <c r="BJ15" s="26"/>
      <c r="BK15" s="26"/>
      <c r="BL15" s="26"/>
      <c r="BM15" s="26"/>
      <c r="BN15" s="26"/>
      <c r="BO15" s="26"/>
      <c r="BP15" s="26"/>
      <c r="BQ15" s="26"/>
      <c r="BR15" s="26"/>
      <c r="BS15" s="26"/>
      <c r="BT15" s="26"/>
      <c r="BU15" s="26"/>
      <c r="BV15" s="26"/>
      <c r="BW15" s="26"/>
      <c r="BX15" s="26"/>
      <c r="BY15" s="145"/>
      <c r="BZ15" s="24">
        <f aca="true" t="shared" si="16" ref="BZ15:CM17">C15+AB15+BA15</f>
        <v>2.063345</v>
      </c>
      <c r="CA15" s="26">
        <f t="shared" si="16"/>
        <v>0.297651</v>
      </c>
      <c r="CB15" s="26">
        <f t="shared" si="16"/>
        <v>0.676775</v>
      </c>
      <c r="CC15" s="161">
        <f t="shared" si="16"/>
        <v>0.328815</v>
      </c>
      <c r="CD15" s="24">
        <f t="shared" si="16"/>
        <v>1.972299</v>
      </c>
      <c r="CE15" s="26">
        <f t="shared" si="16"/>
        <v>0.876515</v>
      </c>
      <c r="CF15" s="26">
        <f t="shared" si="16"/>
        <v>0.201964</v>
      </c>
      <c r="CG15" s="26">
        <f t="shared" si="16"/>
        <v>1.771693</v>
      </c>
      <c r="CH15" s="24">
        <f t="shared" si="16"/>
        <v>0.99589</v>
      </c>
      <c r="CI15" s="26">
        <f t="shared" si="16"/>
        <v>0.537459</v>
      </c>
      <c r="CJ15" s="26">
        <f t="shared" si="16"/>
        <v>0.458677</v>
      </c>
      <c r="CK15" s="26">
        <f t="shared" si="16"/>
        <v>0.453448</v>
      </c>
      <c r="CL15" s="26">
        <f t="shared" si="16"/>
        <v>0.066306</v>
      </c>
      <c r="CM15" s="26">
        <f t="shared" si="16"/>
        <v>0.015948</v>
      </c>
      <c r="CN15" s="26">
        <f aca="true" t="shared" si="17" ref="CN15:CW17">Q15+AP15+BO15</f>
        <v>0.015948</v>
      </c>
      <c r="CO15" s="26">
        <f t="shared" si="17"/>
        <v>0.074281</v>
      </c>
      <c r="CP15" s="26">
        <f t="shared" si="17"/>
        <v>0.132745</v>
      </c>
      <c r="CQ15" s="26">
        <f t="shared" si="17"/>
        <v>0.02391</v>
      </c>
      <c r="CR15" s="26">
        <f t="shared" si="17"/>
        <v>0.05782</v>
      </c>
      <c r="CS15" s="26">
        <f t="shared" si="17"/>
        <v>0.269825</v>
      </c>
      <c r="CT15" s="26">
        <f t="shared" si="17"/>
        <v>0.230036</v>
      </c>
      <c r="CU15" s="26">
        <f t="shared" si="17"/>
        <v>0.2721</v>
      </c>
      <c r="CV15" s="26">
        <f t="shared" si="17"/>
        <v>0</v>
      </c>
      <c r="CW15" s="26">
        <f t="shared" si="17"/>
        <v>0</v>
      </c>
      <c r="CX15" s="145"/>
    </row>
    <row r="16" spans="2:102" ht="13.5">
      <c r="B16" s="16" t="s">
        <v>3</v>
      </c>
      <c r="C16" s="26"/>
      <c r="D16" s="26"/>
      <c r="E16" s="26"/>
      <c r="F16" s="26"/>
      <c r="G16" s="3"/>
      <c r="H16" s="26"/>
      <c r="I16" s="26"/>
      <c r="J16" s="26"/>
      <c r="K16" s="26"/>
      <c r="L16" s="26"/>
      <c r="M16" s="26"/>
      <c r="N16" s="26"/>
      <c r="O16" s="26"/>
      <c r="P16" s="26"/>
      <c r="Q16" s="26"/>
      <c r="R16" s="26"/>
      <c r="S16" s="26"/>
      <c r="T16" s="26"/>
      <c r="U16" s="26"/>
      <c r="V16" s="26"/>
      <c r="W16" s="26"/>
      <c r="X16" s="26"/>
      <c r="Y16" s="26"/>
      <c r="Z16" s="26"/>
      <c r="AA16" s="145"/>
      <c r="AB16" s="165">
        <v>3.304234</v>
      </c>
      <c r="AC16" s="109">
        <v>6.397628</v>
      </c>
      <c r="AD16" s="19">
        <v>5.658886</v>
      </c>
      <c r="AE16" s="168">
        <v>5.065587</v>
      </c>
      <c r="AF16" s="165">
        <v>0.023815</v>
      </c>
      <c r="AG16" s="19">
        <v>0.03</v>
      </c>
      <c r="AH16" s="19">
        <v>0.0334</v>
      </c>
      <c r="AI16" s="19">
        <v>0.411907</v>
      </c>
      <c r="AJ16" s="165">
        <v>1.091445</v>
      </c>
      <c r="AK16" s="26">
        <v>1.414483</v>
      </c>
      <c r="AL16" s="26">
        <v>1.199591</v>
      </c>
      <c r="AM16" s="26">
        <v>1.350636</v>
      </c>
      <c r="AN16" s="26">
        <v>1.545936</v>
      </c>
      <c r="AO16" s="26">
        <v>1.541541</v>
      </c>
      <c r="AP16" s="26">
        <v>1.541541</v>
      </c>
      <c r="AQ16" s="26">
        <v>0.473051</v>
      </c>
      <c r="AR16" s="26">
        <v>1.291761</v>
      </c>
      <c r="AS16" s="26">
        <v>1.240093</v>
      </c>
      <c r="AT16" s="26">
        <v>1.240093</v>
      </c>
      <c r="AU16" s="26">
        <v>1.240093</v>
      </c>
      <c r="AV16" s="26">
        <v>1.370693</v>
      </c>
      <c r="AW16" s="26">
        <v>0.696565</v>
      </c>
      <c r="AX16" s="26"/>
      <c r="AY16" s="26"/>
      <c r="AZ16" s="145"/>
      <c r="BA16" s="184"/>
      <c r="BB16" s="30"/>
      <c r="BC16" s="30"/>
      <c r="BD16" s="31"/>
      <c r="BE16" s="30"/>
      <c r="BF16" s="30"/>
      <c r="BG16" s="30"/>
      <c r="BH16" s="30"/>
      <c r="BI16" s="30"/>
      <c r="BJ16" s="26"/>
      <c r="BK16" s="26"/>
      <c r="BL16" s="26"/>
      <c r="BM16" s="26"/>
      <c r="BN16" s="26"/>
      <c r="BO16" s="26"/>
      <c r="BP16" s="26"/>
      <c r="BQ16" s="26"/>
      <c r="BR16" s="26"/>
      <c r="BS16" s="26"/>
      <c r="BT16" s="26"/>
      <c r="BU16" s="26"/>
      <c r="BV16" s="26"/>
      <c r="BW16" s="26"/>
      <c r="BX16" s="26"/>
      <c r="BY16" s="145"/>
      <c r="BZ16" s="24">
        <f t="shared" si="16"/>
        <v>3.304234</v>
      </c>
      <c r="CA16" s="26">
        <f t="shared" si="16"/>
        <v>6.397628</v>
      </c>
      <c r="CB16" s="26">
        <f t="shared" si="16"/>
        <v>5.658886</v>
      </c>
      <c r="CC16" s="161">
        <f t="shared" si="16"/>
        <v>5.065587</v>
      </c>
      <c r="CD16" s="24">
        <f t="shared" si="16"/>
        <v>0.023815</v>
      </c>
      <c r="CE16" s="26">
        <f t="shared" si="16"/>
        <v>0.03</v>
      </c>
      <c r="CF16" s="26">
        <f t="shared" si="16"/>
        <v>0.0334</v>
      </c>
      <c r="CG16" s="26">
        <f t="shared" si="16"/>
        <v>0.411907</v>
      </c>
      <c r="CH16" s="24">
        <f t="shared" si="16"/>
        <v>1.091445</v>
      </c>
      <c r="CI16" s="26">
        <f t="shared" si="16"/>
        <v>1.414483</v>
      </c>
      <c r="CJ16" s="26">
        <f t="shared" si="16"/>
        <v>1.199591</v>
      </c>
      <c r="CK16" s="26">
        <f t="shared" si="16"/>
        <v>1.350636</v>
      </c>
      <c r="CL16" s="26">
        <f t="shared" si="16"/>
        <v>1.545936</v>
      </c>
      <c r="CM16" s="26">
        <f t="shared" si="16"/>
        <v>1.541541</v>
      </c>
      <c r="CN16" s="26">
        <f t="shared" si="17"/>
        <v>1.541541</v>
      </c>
      <c r="CO16" s="26">
        <f t="shared" si="17"/>
        <v>0.473051</v>
      </c>
      <c r="CP16" s="26">
        <f t="shared" si="17"/>
        <v>1.291761</v>
      </c>
      <c r="CQ16" s="26">
        <f t="shared" si="17"/>
        <v>1.240093</v>
      </c>
      <c r="CR16" s="26">
        <f t="shared" si="17"/>
        <v>1.240093</v>
      </c>
      <c r="CS16" s="26">
        <f t="shared" si="17"/>
        <v>1.240093</v>
      </c>
      <c r="CT16" s="26">
        <f t="shared" si="17"/>
        <v>1.370693</v>
      </c>
      <c r="CU16" s="26">
        <f t="shared" si="17"/>
        <v>0.696565</v>
      </c>
      <c r="CV16" s="26">
        <f t="shared" si="17"/>
        <v>0</v>
      </c>
      <c r="CW16" s="26">
        <f t="shared" si="17"/>
        <v>0</v>
      </c>
      <c r="CX16" s="145"/>
    </row>
    <row r="17" spans="2:102" ht="13.5">
      <c r="B17" s="16" t="s">
        <v>4</v>
      </c>
      <c r="C17" s="26"/>
      <c r="D17" s="26"/>
      <c r="E17" s="26"/>
      <c r="F17" s="26"/>
      <c r="G17" s="3"/>
      <c r="H17" s="26"/>
      <c r="I17" s="26"/>
      <c r="J17" s="26"/>
      <c r="K17" s="26"/>
      <c r="L17" s="26"/>
      <c r="M17" s="26"/>
      <c r="N17" s="26"/>
      <c r="O17" s="26"/>
      <c r="P17" s="26"/>
      <c r="Q17" s="26"/>
      <c r="R17" s="26"/>
      <c r="S17" s="26"/>
      <c r="T17" s="26"/>
      <c r="U17" s="26">
        <v>0.444071</v>
      </c>
      <c r="V17" s="26">
        <v>0.220654</v>
      </c>
      <c r="W17" s="26">
        <v>0.220654</v>
      </c>
      <c r="X17" s="26">
        <v>0.220654</v>
      </c>
      <c r="Y17" s="26"/>
      <c r="Z17" s="26"/>
      <c r="AA17" s="145"/>
      <c r="AB17" s="165">
        <v>0</v>
      </c>
      <c r="AC17" s="109">
        <v>0</v>
      </c>
      <c r="AD17" s="19"/>
      <c r="AE17" s="167">
        <v>0</v>
      </c>
      <c r="AF17" s="165">
        <v>0</v>
      </c>
      <c r="AG17" s="19"/>
      <c r="AH17" s="19"/>
      <c r="AI17" s="19"/>
      <c r="AJ17" s="165"/>
      <c r="AK17" s="26"/>
      <c r="AL17" s="26">
        <v>0.16</v>
      </c>
      <c r="AM17" s="26">
        <v>0.115</v>
      </c>
      <c r="AN17" s="26"/>
      <c r="AO17" s="26"/>
      <c r="AP17" s="26"/>
      <c r="AQ17" s="26"/>
      <c r="AR17" s="26"/>
      <c r="AS17" s="26"/>
      <c r="AT17" s="26"/>
      <c r="AU17" s="26"/>
      <c r="AV17" s="26"/>
      <c r="AW17" s="26">
        <v>0.543528</v>
      </c>
      <c r="AX17" s="26"/>
      <c r="AY17" s="26"/>
      <c r="AZ17" s="145"/>
      <c r="BA17" s="184"/>
      <c r="BB17" s="30"/>
      <c r="BC17" s="30"/>
      <c r="BD17" s="31"/>
      <c r="BE17" s="30"/>
      <c r="BF17" s="30"/>
      <c r="BG17" s="30"/>
      <c r="BH17" s="30"/>
      <c r="BI17" s="30"/>
      <c r="BJ17" s="26"/>
      <c r="BK17" s="26"/>
      <c r="BL17" s="26"/>
      <c r="BM17" s="26"/>
      <c r="BN17" s="26"/>
      <c r="BO17" s="26"/>
      <c r="BP17" s="26"/>
      <c r="BQ17" s="26"/>
      <c r="BR17" s="26"/>
      <c r="BS17" s="26"/>
      <c r="BT17" s="26"/>
      <c r="BU17" s="26"/>
      <c r="BV17" s="26"/>
      <c r="BW17" s="26"/>
      <c r="BX17" s="26"/>
      <c r="BY17" s="145"/>
      <c r="BZ17" s="24">
        <f t="shared" si="16"/>
        <v>0</v>
      </c>
      <c r="CA17" s="26">
        <f t="shared" si="16"/>
        <v>0</v>
      </c>
      <c r="CB17" s="26">
        <f t="shared" si="16"/>
        <v>0</v>
      </c>
      <c r="CC17" s="161">
        <f t="shared" si="16"/>
        <v>0</v>
      </c>
      <c r="CD17" s="24">
        <f t="shared" si="16"/>
        <v>0</v>
      </c>
      <c r="CE17" s="26">
        <f t="shared" si="16"/>
        <v>0</v>
      </c>
      <c r="CF17" s="26">
        <f t="shared" si="16"/>
        <v>0</v>
      </c>
      <c r="CG17" s="26">
        <f t="shared" si="16"/>
        <v>0</v>
      </c>
      <c r="CH17" s="24">
        <f t="shared" si="16"/>
        <v>0</v>
      </c>
      <c r="CI17" s="26">
        <f t="shared" si="16"/>
        <v>0</v>
      </c>
      <c r="CJ17" s="26">
        <f t="shared" si="16"/>
        <v>0.16</v>
      </c>
      <c r="CK17" s="26">
        <f t="shared" si="16"/>
        <v>0.115</v>
      </c>
      <c r="CL17" s="26">
        <f t="shared" si="16"/>
        <v>0</v>
      </c>
      <c r="CM17" s="26">
        <f t="shared" si="16"/>
        <v>0</v>
      </c>
      <c r="CN17" s="26">
        <f t="shared" si="17"/>
        <v>0</v>
      </c>
      <c r="CO17" s="26">
        <f t="shared" si="17"/>
        <v>0</v>
      </c>
      <c r="CP17" s="26">
        <f t="shared" si="17"/>
        <v>0</v>
      </c>
      <c r="CQ17" s="26">
        <f t="shared" si="17"/>
        <v>0</v>
      </c>
      <c r="CR17" s="26">
        <f t="shared" si="17"/>
        <v>0.444071</v>
      </c>
      <c r="CS17" s="26">
        <f t="shared" si="17"/>
        <v>0.220654</v>
      </c>
      <c r="CT17" s="26">
        <f t="shared" si="17"/>
        <v>0.220654</v>
      </c>
      <c r="CU17" s="26">
        <f t="shared" si="17"/>
        <v>0.764182</v>
      </c>
      <c r="CV17" s="26">
        <f t="shared" si="17"/>
        <v>0</v>
      </c>
      <c r="CW17" s="26">
        <f t="shared" si="17"/>
        <v>0</v>
      </c>
      <c r="CX17" s="145"/>
    </row>
    <row r="18" spans="2:102" s="125" customFormat="1" ht="23.25" customHeight="1">
      <c r="B18" s="126" t="s">
        <v>6</v>
      </c>
      <c r="C18" s="129">
        <f>SUM(C19:C21)</f>
        <v>0</v>
      </c>
      <c r="D18" s="129">
        <f>SUM(D19:D21)</f>
        <v>0</v>
      </c>
      <c r="E18" s="129">
        <f>SUM(E19:E21)</f>
        <v>0</v>
      </c>
      <c r="F18" s="129">
        <f>SUM(F19:F21)</f>
        <v>0</v>
      </c>
      <c r="G18" s="131">
        <f>SUM(G19:G21)</f>
        <v>0</v>
      </c>
      <c r="H18" s="129"/>
      <c r="I18" s="129"/>
      <c r="J18" s="129"/>
      <c r="K18" s="129"/>
      <c r="L18" s="129"/>
      <c r="M18" s="129"/>
      <c r="N18" s="129"/>
      <c r="O18" s="129"/>
      <c r="P18" s="129"/>
      <c r="Q18" s="129"/>
      <c r="R18" s="129"/>
      <c r="S18" s="129"/>
      <c r="T18" s="129"/>
      <c r="U18" s="129">
        <f>SUM(U19:U21)</f>
        <v>1.452932</v>
      </c>
      <c r="V18" s="129">
        <f>SUM(V19:V21)</f>
        <v>0.536595</v>
      </c>
      <c r="W18" s="129">
        <f>SUM(W19:W21)</f>
        <v>0.536595</v>
      </c>
      <c r="X18" s="129">
        <f>SUM(X19:X21)</f>
        <v>0.536595</v>
      </c>
      <c r="Y18" s="129"/>
      <c r="Z18" s="129"/>
      <c r="AA18" s="139"/>
      <c r="AB18" s="134">
        <f aca="true" t="shared" si="18" ref="AB18:AY18">SUM(AB19:AB21)</f>
        <v>0.013843</v>
      </c>
      <c r="AC18" s="129">
        <f t="shared" si="18"/>
        <v>0.9088440000000001</v>
      </c>
      <c r="AD18" s="129">
        <f t="shared" si="18"/>
        <v>1.25406</v>
      </c>
      <c r="AE18" s="132">
        <f t="shared" si="18"/>
        <v>1.0238289999999999</v>
      </c>
      <c r="AF18" s="134">
        <f t="shared" si="18"/>
        <v>0.395365</v>
      </c>
      <c r="AG18" s="135">
        <f t="shared" si="18"/>
        <v>0.818457</v>
      </c>
      <c r="AH18" s="135">
        <f t="shared" si="18"/>
        <v>0.812976</v>
      </c>
      <c r="AI18" s="135">
        <f t="shared" si="18"/>
        <v>0.859792</v>
      </c>
      <c r="AJ18" s="155">
        <f t="shared" si="18"/>
        <v>0.226722</v>
      </c>
      <c r="AK18" s="135">
        <f t="shared" si="18"/>
        <v>0.252992</v>
      </c>
      <c r="AL18" s="135">
        <f t="shared" si="18"/>
        <v>0.194569</v>
      </c>
      <c r="AM18" s="135">
        <f t="shared" si="18"/>
        <v>0.269202</v>
      </c>
      <c r="AN18" s="135">
        <f t="shared" si="18"/>
        <v>0.223252</v>
      </c>
      <c r="AO18" s="135">
        <f t="shared" si="18"/>
        <v>0.220406</v>
      </c>
      <c r="AP18" s="135">
        <f t="shared" si="18"/>
        <v>0.217246</v>
      </c>
      <c r="AQ18" s="135">
        <f t="shared" si="18"/>
        <v>0.346911</v>
      </c>
      <c r="AR18" s="135">
        <f t="shared" si="18"/>
        <v>0.31343</v>
      </c>
      <c r="AS18" s="135">
        <f t="shared" si="18"/>
        <v>0.31072099999999997</v>
      </c>
      <c r="AT18" s="135">
        <f t="shared" si="18"/>
        <v>0.30531600000000003</v>
      </c>
      <c r="AU18" s="135">
        <f t="shared" si="18"/>
        <v>0.310267</v>
      </c>
      <c r="AV18" s="135">
        <f t="shared" si="18"/>
        <v>0.30697199999999997</v>
      </c>
      <c r="AW18" s="135">
        <f t="shared" si="18"/>
        <v>0.33749300000000004</v>
      </c>
      <c r="AX18" s="135">
        <f t="shared" si="18"/>
        <v>0</v>
      </c>
      <c r="AY18" s="135">
        <f t="shared" si="18"/>
        <v>0</v>
      </c>
      <c r="AZ18" s="139"/>
      <c r="BA18" s="155">
        <f>SUM(BA19:BA21)</f>
        <v>0</v>
      </c>
      <c r="BB18" s="135">
        <f>SUM(BB19:BB21)</f>
        <v>0</v>
      </c>
      <c r="BC18" s="135">
        <f>SUM(BC19:BC21)</f>
        <v>0</v>
      </c>
      <c r="BD18" s="135">
        <f>SUM(BD19:BD21)</f>
        <v>0</v>
      </c>
      <c r="BE18" s="134"/>
      <c r="BF18" s="129"/>
      <c r="BG18" s="129"/>
      <c r="BH18" s="129"/>
      <c r="BI18" s="129"/>
      <c r="BJ18" s="129"/>
      <c r="BK18" s="129"/>
      <c r="BL18" s="129"/>
      <c r="BM18" s="129"/>
      <c r="BN18" s="129"/>
      <c r="BO18" s="129"/>
      <c r="BP18" s="129"/>
      <c r="BQ18" s="129"/>
      <c r="BR18" s="129"/>
      <c r="BS18" s="129"/>
      <c r="BT18" s="129"/>
      <c r="BU18" s="129"/>
      <c r="BV18" s="129"/>
      <c r="BW18" s="129"/>
      <c r="BX18" s="129"/>
      <c r="BY18" s="139"/>
      <c r="BZ18" s="140">
        <f aca="true" t="shared" si="19" ref="BZ18:CL18">SUM(BZ19:BZ21)</f>
        <v>0.013843</v>
      </c>
      <c r="CA18" s="137">
        <f t="shared" si="19"/>
        <v>0.9088440000000001</v>
      </c>
      <c r="CB18" s="137">
        <f t="shared" si="19"/>
        <v>1.25406</v>
      </c>
      <c r="CC18" s="146">
        <f t="shared" si="19"/>
        <v>1.0238289999999999</v>
      </c>
      <c r="CD18" s="140">
        <f t="shared" si="19"/>
        <v>0.395365</v>
      </c>
      <c r="CE18" s="137">
        <f t="shared" si="19"/>
        <v>0.818457</v>
      </c>
      <c r="CF18" s="137">
        <f t="shared" si="19"/>
        <v>0.812976</v>
      </c>
      <c r="CG18" s="137">
        <f t="shared" si="19"/>
        <v>0.859792</v>
      </c>
      <c r="CH18" s="140">
        <f t="shared" si="19"/>
        <v>0.226722</v>
      </c>
      <c r="CI18" s="129">
        <f t="shared" si="19"/>
        <v>0.252992</v>
      </c>
      <c r="CJ18" s="129">
        <f t="shared" si="19"/>
        <v>0.194569</v>
      </c>
      <c r="CK18" s="129">
        <f t="shared" si="19"/>
        <v>0.269202</v>
      </c>
      <c r="CL18" s="129">
        <f t="shared" si="19"/>
        <v>0.223252</v>
      </c>
      <c r="CM18" s="129">
        <f>SUM(CM19:CM21)</f>
        <v>0.220406</v>
      </c>
      <c r="CN18" s="129">
        <f aca="true" t="shared" si="20" ref="CN18:CW18">SUM(CN19:CN21)</f>
        <v>0.217246</v>
      </c>
      <c r="CO18" s="129">
        <f t="shared" si="20"/>
        <v>0.346911</v>
      </c>
      <c r="CP18" s="129">
        <f t="shared" si="20"/>
        <v>0.31343</v>
      </c>
      <c r="CQ18" s="129">
        <f t="shared" si="20"/>
        <v>0.31072099999999997</v>
      </c>
      <c r="CR18" s="129">
        <f t="shared" si="20"/>
        <v>1.7582479999999998</v>
      </c>
      <c r="CS18" s="129">
        <f t="shared" si="20"/>
        <v>0.846862</v>
      </c>
      <c r="CT18" s="129">
        <f t="shared" si="20"/>
        <v>0.8435670000000001</v>
      </c>
      <c r="CU18" s="129">
        <f t="shared" si="20"/>
        <v>0.874088</v>
      </c>
      <c r="CV18" s="129">
        <f t="shared" si="20"/>
        <v>0</v>
      </c>
      <c r="CW18" s="129">
        <f t="shared" si="20"/>
        <v>0</v>
      </c>
      <c r="CX18" s="139"/>
    </row>
    <row r="19" spans="2:102" ht="12.75">
      <c r="B19" s="16" t="s">
        <v>2</v>
      </c>
      <c r="C19" s="26"/>
      <c r="D19" s="26"/>
      <c r="E19" s="26"/>
      <c r="F19" s="26"/>
      <c r="G19" s="3"/>
      <c r="H19" s="26"/>
      <c r="I19" s="26"/>
      <c r="J19" s="26"/>
      <c r="K19" s="26"/>
      <c r="L19" s="26"/>
      <c r="M19" s="26"/>
      <c r="N19" s="26"/>
      <c r="O19" s="26"/>
      <c r="P19" s="26"/>
      <c r="Q19" s="26"/>
      <c r="R19" s="26"/>
      <c r="S19" s="26"/>
      <c r="T19" s="26"/>
      <c r="U19" s="26"/>
      <c r="V19" s="26"/>
      <c r="W19" s="26"/>
      <c r="X19" s="26"/>
      <c r="Y19" s="26"/>
      <c r="Z19" s="26"/>
      <c r="AA19" s="145"/>
      <c r="AB19" s="165">
        <v>0</v>
      </c>
      <c r="AC19" s="26">
        <v>0.024105</v>
      </c>
      <c r="AD19" s="19">
        <v>0.39397</v>
      </c>
      <c r="AE19" s="19">
        <v>0.019855</v>
      </c>
      <c r="AF19" s="19">
        <v>0.371585</v>
      </c>
      <c r="AG19" s="19">
        <v>0.798457</v>
      </c>
      <c r="AH19" s="19">
        <v>0.792894</v>
      </c>
      <c r="AI19" s="19">
        <v>0.048805</v>
      </c>
      <c r="AJ19" s="165">
        <v>0.181368</v>
      </c>
      <c r="AK19" s="26">
        <v>0.22207</v>
      </c>
      <c r="AL19" s="26">
        <v>0.157319</v>
      </c>
      <c r="AM19" s="26">
        <v>0.225802</v>
      </c>
      <c r="AN19" s="26">
        <v>0.156898</v>
      </c>
      <c r="AO19" s="26">
        <v>0.154052</v>
      </c>
      <c r="AP19" s="26">
        <v>0.154052</v>
      </c>
      <c r="AQ19" s="26">
        <v>0.286719</v>
      </c>
      <c r="AR19" s="26">
        <v>0.25609</v>
      </c>
      <c r="AS19" s="26">
        <v>0.25609</v>
      </c>
      <c r="AT19" s="26">
        <v>0.256413</v>
      </c>
      <c r="AU19" s="26">
        <v>0.263486</v>
      </c>
      <c r="AV19" s="26">
        <v>0.262837</v>
      </c>
      <c r="AW19" s="26">
        <v>0.295565</v>
      </c>
      <c r="AX19" s="26"/>
      <c r="AY19" s="26"/>
      <c r="AZ19" s="145"/>
      <c r="BA19" s="184"/>
      <c r="BB19" s="30"/>
      <c r="BC19" s="30"/>
      <c r="BD19" s="31"/>
      <c r="BE19" s="30"/>
      <c r="BF19" s="30"/>
      <c r="BG19" s="30"/>
      <c r="BH19" s="30"/>
      <c r="BI19" s="30"/>
      <c r="BJ19" s="26"/>
      <c r="BK19" s="26"/>
      <c r="BL19" s="26"/>
      <c r="BM19" s="26"/>
      <c r="BN19" s="26"/>
      <c r="BO19" s="26"/>
      <c r="BP19" s="26"/>
      <c r="BQ19" s="26"/>
      <c r="BR19" s="26"/>
      <c r="BS19" s="26"/>
      <c r="BT19" s="26"/>
      <c r="BU19" s="26"/>
      <c r="BV19" s="26"/>
      <c r="BW19" s="26"/>
      <c r="BX19" s="26"/>
      <c r="BY19" s="145"/>
      <c r="BZ19" s="24">
        <f aca="true" t="shared" si="21" ref="BZ19:CM21">C19+AB19+BA19</f>
        <v>0</v>
      </c>
      <c r="CA19" s="26">
        <f t="shared" si="21"/>
        <v>0.024105</v>
      </c>
      <c r="CB19" s="26">
        <f t="shared" si="21"/>
        <v>0.39397</v>
      </c>
      <c r="CC19" s="161">
        <f t="shared" si="21"/>
        <v>0.019855</v>
      </c>
      <c r="CD19" s="24">
        <f t="shared" si="21"/>
        <v>0.371585</v>
      </c>
      <c r="CE19" s="26">
        <f t="shared" si="21"/>
        <v>0.798457</v>
      </c>
      <c r="CF19" s="26">
        <f t="shared" si="21"/>
        <v>0.792894</v>
      </c>
      <c r="CG19" s="26">
        <f t="shared" si="21"/>
        <v>0.048805</v>
      </c>
      <c r="CH19" s="24">
        <f t="shared" si="21"/>
        <v>0.181368</v>
      </c>
      <c r="CI19" s="26">
        <f t="shared" si="21"/>
        <v>0.22207</v>
      </c>
      <c r="CJ19" s="26">
        <f t="shared" si="21"/>
        <v>0.157319</v>
      </c>
      <c r="CK19" s="26">
        <f t="shared" si="21"/>
        <v>0.225802</v>
      </c>
      <c r="CL19" s="26">
        <f t="shared" si="21"/>
        <v>0.156898</v>
      </c>
      <c r="CM19" s="26">
        <f t="shared" si="21"/>
        <v>0.154052</v>
      </c>
      <c r="CN19" s="26">
        <f aca="true" t="shared" si="22" ref="CN19:CW21">Q19+AP19+BO19</f>
        <v>0.154052</v>
      </c>
      <c r="CO19" s="26">
        <f t="shared" si="22"/>
        <v>0.286719</v>
      </c>
      <c r="CP19" s="26">
        <f t="shared" si="22"/>
        <v>0.25609</v>
      </c>
      <c r="CQ19" s="26">
        <f t="shared" si="22"/>
        <v>0.25609</v>
      </c>
      <c r="CR19" s="26">
        <f t="shared" si="22"/>
        <v>0.256413</v>
      </c>
      <c r="CS19" s="26">
        <f t="shared" si="22"/>
        <v>0.263486</v>
      </c>
      <c r="CT19" s="26">
        <f t="shared" si="22"/>
        <v>0.262837</v>
      </c>
      <c r="CU19" s="26">
        <f t="shared" si="22"/>
        <v>0.295565</v>
      </c>
      <c r="CV19" s="26">
        <f t="shared" si="22"/>
        <v>0</v>
      </c>
      <c r="CW19" s="26">
        <f t="shared" si="22"/>
        <v>0</v>
      </c>
      <c r="CX19" s="145"/>
    </row>
    <row r="20" spans="2:102" ht="12.75">
      <c r="B20" s="16" t="s">
        <v>3</v>
      </c>
      <c r="C20" s="26"/>
      <c r="D20" s="26"/>
      <c r="E20" s="26"/>
      <c r="F20" s="26"/>
      <c r="G20" s="3"/>
      <c r="H20" s="26"/>
      <c r="I20" s="26"/>
      <c r="J20" s="26"/>
      <c r="K20" s="26"/>
      <c r="L20" s="26"/>
      <c r="M20" s="26"/>
      <c r="N20" s="26"/>
      <c r="O20" s="26"/>
      <c r="P20" s="26"/>
      <c r="Q20" s="26"/>
      <c r="R20" s="26"/>
      <c r="S20" s="26"/>
      <c r="T20" s="26"/>
      <c r="U20" s="26"/>
      <c r="V20" s="26"/>
      <c r="W20" s="26"/>
      <c r="X20" s="26"/>
      <c r="Y20" s="26"/>
      <c r="Z20" s="26"/>
      <c r="AA20" s="145"/>
      <c r="AB20" s="165">
        <v>0.013843</v>
      </c>
      <c r="AC20" s="26">
        <v>0.884739</v>
      </c>
      <c r="AD20" s="19">
        <v>0.86009</v>
      </c>
      <c r="AE20" s="19">
        <v>1.003974</v>
      </c>
      <c r="AF20" s="19">
        <v>0.02378</v>
      </c>
      <c r="AG20" s="19">
        <v>0.02</v>
      </c>
      <c r="AH20" s="19">
        <v>0.020082</v>
      </c>
      <c r="AI20" s="19">
        <v>0.810987</v>
      </c>
      <c r="AJ20" s="19">
        <v>0.045354</v>
      </c>
      <c r="AK20" s="26">
        <v>0.030922</v>
      </c>
      <c r="AL20" s="26">
        <v>0.03155</v>
      </c>
      <c r="AM20" s="26">
        <v>0.02</v>
      </c>
      <c r="AN20" s="26">
        <v>0</v>
      </c>
      <c r="AO20" s="26">
        <v>0</v>
      </c>
      <c r="AP20" s="26"/>
      <c r="AQ20" s="26"/>
      <c r="AR20" s="26"/>
      <c r="AS20" s="26"/>
      <c r="AT20" s="26"/>
      <c r="AU20" s="26">
        <v>0.000323</v>
      </c>
      <c r="AV20" s="26"/>
      <c r="AW20" s="26"/>
      <c r="AX20" s="26"/>
      <c r="AY20" s="26"/>
      <c r="AZ20" s="145"/>
      <c r="BA20" s="184"/>
      <c r="BB20" s="30"/>
      <c r="BC20" s="30"/>
      <c r="BD20" s="31"/>
      <c r="BE20" s="30"/>
      <c r="BF20" s="30"/>
      <c r="BG20" s="30"/>
      <c r="BH20" s="30"/>
      <c r="BI20" s="30"/>
      <c r="BJ20" s="26"/>
      <c r="BK20" s="26"/>
      <c r="BL20" s="26"/>
      <c r="BM20" s="26"/>
      <c r="BN20" s="26"/>
      <c r="BO20" s="26"/>
      <c r="BP20" s="26"/>
      <c r="BQ20" s="26"/>
      <c r="BR20" s="26"/>
      <c r="BS20" s="26"/>
      <c r="BT20" s="26"/>
      <c r="BU20" s="26"/>
      <c r="BV20" s="26"/>
      <c r="BW20" s="26"/>
      <c r="BX20" s="26"/>
      <c r="BY20" s="145"/>
      <c r="BZ20" s="24">
        <f t="shared" si="21"/>
        <v>0.013843</v>
      </c>
      <c r="CA20" s="26">
        <f t="shared" si="21"/>
        <v>0.884739</v>
      </c>
      <c r="CB20" s="26">
        <f t="shared" si="21"/>
        <v>0.86009</v>
      </c>
      <c r="CC20" s="161">
        <f t="shared" si="21"/>
        <v>1.003974</v>
      </c>
      <c r="CD20" s="24">
        <f t="shared" si="21"/>
        <v>0.02378</v>
      </c>
      <c r="CE20" s="26">
        <f t="shared" si="21"/>
        <v>0.02</v>
      </c>
      <c r="CF20" s="26">
        <f t="shared" si="21"/>
        <v>0.020082</v>
      </c>
      <c r="CG20" s="26">
        <f t="shared" si="21"/>
        <v>0.810987</v>
      </c>
      <c r="CH20" s="24">
        <f t="shared" si="21"/>
        <v>0.045354</v>
      </c>
      <c r="CI20" s="26">
        <f t="shared" si="21"/>
        <v>0.030922</v>
      </c>
      <c r="CJ20" s="26">
        <f t="shared" si="21"/>
        <v>0.03155</v>
      </c>
      <c r="CK20" s="26">
        <f t="shared" si="21"/>
        <v>0.02</v>
      </c>
      <c r="CL20" s="26">
        <f t="shared" si="21"/>
        <v>0</v>
      </c>
      <c r="CM20" s="26">
        <f t="shared" si="21"/>
        <v>0</v>
      </c>
      <c r="CN20" s="26">
        <f t="shared" si="22"/>
        <v>0</v>
      </c>
      <c r="CO20" s="26">
        <f t="shared" si="22"/>
        <v>0</v>
      </c>
      <c r="CP20" s="26">
        <f t="shared" si="22"/>
        <v>0</v>
      </c>
      <c r="CQ20" s="26">
        <f t="shared" si="22"/>
        <v>0</v>
      </c>
      <c r="CR20" s="26">
        <f t="shared" si="22"/>
        <v>0</v>
      </c>
      <c r="CS20" s="26">
        <f t="shared" si="22"/>
        <v>0.000323</v>
      </c>
      <c r="CT20" s="26">
        <f t="shared" si="22"/>
        <v>0</v>
      </c>
      <c r="CU20" s="26">
        <f t="shared" si="22"/>
        <v>0</v>
      </c>
      <c r="CV20" s="26">
        <f t="shared" si="22"/>
        <v>0</v>
      </c>
      <c r="CW20" s="26">
        <f t="shared" si="22"/>
        <v>0</v>
      </c>
      <c r="CX20" s="145"/>
    </row>
    <row r="21" spans="2:102" ht="12.75">
      <c r="B21" s="16" t="s">
        <v>4</v>
      </c>
      <c r="C21" s="26"/>
      <c r="D21" s="26"/>
      <c r="E21" s="26"/>
      <c r="F21" s="26"/>
      <c r="G21" s="3"/>
      <c r="H21" s="26"/>
      <c r="I21" s="26"/>
      <c r="J21" s="26"/>
      <c r="K21" s="26"/>
      <c r="L21" s="26"/>
      <c r="M21" s="26"/>
      <c r="N21" s="26"/>
      <c r="O21" s="26"/>
      <c r="P21" s="26"/>
      <c r="Q21" s="26"/>
      <c r="R21" s="26"/>
      <c r="S21" s="26"/>
      <c r="T21" s="26"/>
      <c r="U21" s="26">
        <v>1.452932</v>
      </c>
      <c r="V21" s="26">
        <v>0.536595</v>
      </c>
      <c r="W21" s="26">
        <v>0.536595</v>
      </c>
      <c r="X21" s="26">
        <v>0.536595</v>
      </c>
      <c r="Y21" s="26"/>
      <c r="Z21" s="26"/>
      <c r="AA21" s="145"/>
      <c r="AB21" s="165">
        <v>0</v>
      </c>
      <c r="AC21" s="18">
        <v>0</v>
      </c>
      <c r="AD21" s="19"/>
      <c r="AE21" s="19"/>
      <c r="AF21" s="19"/>
      <c r="AG21" s="19"/>
      <c r="AH21" s="19"/>
      <c r="AI21" s="19"/>
      <c r="AJ21" s="19"/>
      <c r="AK21" s="26"/>
      <c r="AL21" s="26">
        <v>0.0057</v>
      </c>
      <c r="AM21" s="26">
        <v>0.0234</v>
      </c>
      <c r="AN21" s="26">
        <v>0.066354</v>
      </c>
      <c r="AO21" s="26">
        <v>0.066354</v>
      </c>
      <c r="AP21" s="26">
        <v>0.063194</v>
      </c>
      <c r="AQ21" s="26">
        <v>0.060192</v>
      </c>
      <c r="AR21" s="26">
        <v>0.05734</v>
      </c>
      <c r="AS21" s="26">
        <v>0.054631</v>
      </c>
      <c r="AT21" s="26">
        <v>0.048903</v>
      </c>
      <c r="AU21" s="26">
        <v>0.046458</v>
      </c>
      <c r="AV21" s="26">
        <v>0.044135</v>
      </c>
      <c r="AW21" s="26">
        <v>0.041928</v>
      </c>
      <c r="AX21" s="26"/>
      <c r="AY21" s="26"/>
      <c r="AZ21" s="145"/>
      <c r="BA21" s="184"/>
      <c r="BB21" s="30"/>
      <c r="BC21" s="30"/>
      <c r="BD21" s="31"/>
      <c r="BE21" s="30"/>
      <c r="BF21" s="30"/>
      <c r="BG21" s="30"/>
      <c r="BH21" s="30"/>
      <c r="BI21" s="30"/>
      <c r="BJ21" s="26"/>
      <c r="BK21" s="26"/>
      <c r="BL21" s="26"/>
      <c r="BM21" s="26"/>
      <c r="BN21" s="26"/>
      <c r="BO21" s="26"/>
      <c r="BP21" s="26"/>
      <c r="BQ21" s="26"/>
      <c r="BR21" s="26"/>
      <c r="BS21" s="26"/>
      <c r="BT21" s="26"/>
      <c r="BU21" s="26"/>
      <c r="BV21" s="26"/>
      <c r="BW21" s="26"/>
      <c r="BX21" s="26"/>
      <c r="BY21" s="145"/>
      <c r="BZ21" s="24">
        <f t="shared" si="21"/>
        <v>0</v>
      </c>
      <c r="CA21" s="25">
        <f t="shared" si="21"/>
        <v>0</v>
      </c>
      <c r="CB21" s="25">
        <f t="shared" si="21"/>
        <v>0</v>
      </c>
      <c r="CC21" s="3">
        <f t="shared" si="21"/>
        <v>0</v>
      </c>
      <c r="CD21" s="24">
        <f t="shared" si="21"/>
        <v>0</v>
      </c>
      <c r="CE21" s="25">
        <f t="shared" si="21"/>
        <v>0</v>
      </c>
      <c r="CF21" s="25">
        <f t="shared" si="21"/>
        <v>0</v>
      </c>
      <c r="CG21" s="25">
        <f t="shared" si="21"/>
        <v>0</v>
      </c>
      <c r="CH21" s="24">
        <f t="shared" si="21"/>
        <v>0</v>
      </c>
      <c r="CI21" s="26">
        <f t="shared" si="21"/>
        <v>0</v>
      </c>
      <c r="CJ21" s="26">
        <f t="shared" si="21"/>
        <v>0.0057</v>
      </c>
      <c r="CK21" s="26">
        <f t="shared" si="21"/>
        <v>0.0234</v>
      </c>
      <c r="CL21" s="26">
        <f t="shared" si="21"/>
        <v>0.066354</v>
      </c>
      <c r="CM21" s="26">
        <f t="shared" si="21"/>
        <v>0.066354</v>
      </c>
      <c r="CN21" s="26">
        <f t="shared" si="22"/>
        <v>0.063194</v>
      </c>
      <c r="CO21" s="26">
        <f t="shared" si="22"/>
        <v>0.060192</v>
      </c>
      <c r="CP21" s="26">
        <f t="shared" si="22"/>
        <v>0.05734</v>
      </c>
      <c r="CQ21" s="26">
        <f t="shared" si="22"/>
        <v>0.054631</v>
      </c>
      <c r="CR21" s="26">
        <f t="shared" si="22"/>
        <v>1.5018349999999998</v>
      </c>
      <c r="CS21" s="26">
        <f t="shared" si="22"/>
        <v>0.583053</v>
      </c>
      <c r="CT21" s="26">
        <f t="shared" si="22"/>
        <v>0.5807300000000001</v>
      </c>
      <c r="CU21" s="26">
        <f t="shared" si="22"/>
        <v>0.578523</v>
      </c>
      <c r="CV21" s="26">
        <f t="shared" si="22"/>
        <v>0</v>
      </c>
      <c r="CW21" s="26">
        <f t="shared" si="22"/>
        <v>0</v>
      </c>
      <c r="CX21" s="145"/>
    </row>
    <row r="22" spans="2:102" s="125" customFormat="1" ht="26.25">
      <c r="B22" s="126" t="s">
        <v>10</v>
      </c>
      <c r="C22" s="129">
        <f aca="true" t="shared" si="23" ref="C22:AY22">SUM(C23:C25)</f>
        <v>0</v>
      </c>
      <c r="D22" s="129">
        <f t="shared" si="23"/>
        <v>0</v>
      </c>
      <c r="E22" s="129">
        <f t="shared" si="23"/>
        <v>0.000379</v>
      </c>
      <c r="F22" s="88">
        <f t="shared" si="23"/>
        <v>0.000378</v>
      </c>
      <c r="G22" s="132">
        <f t="shared" si="23"/>
        <v>0</v>
      </c>
      <c r="H22" s="129">
        <f t="shared" si="23"/>
        <v>0</v>
      </c>
      <c r="I22" s="132"/>
      <c r="J22" s="132"/>
      <c r="K22" s="129"/>
      <c r="L22" s="129"/>
      <c r="M22" s="129"/>
      <c r="N22" s="129"/>
      <c r="O22" s="129"/>
      <c r="P22" s="129"/>
      <c r="Q22" s="129"/>
      <c r="R22" s="129">
        <f aca="true" t="shared" si="24" ref="R22:X22">R23+R24+R25</f>
        <v>0.000378</v>
      </c>
      <c r="S22" s="129">
        <f t="shared" si="24"/>
        <v>0</v>
      </c>
      <c r="T22" s="129">
        <f t="shared" si="24"/>
        <v>0.000378</v>
      </c>
      <c r="U22" s="129">
        <f t="shared" si="24"/>
        <v>0.028406</v>
      </c>
      <c r="V22" s="129">
        <f t="shared" si="24"/>
        <v>0.325199</v>
      </c>
      <c r="W22" s="129">
        <f t="shared" si="24"/>
        <v>0.595448</v>
      </c>
      <c r="X22" s="129">
        <f t="shared" si="24"/>
        <v>0.624318</v>
      </c>
      <c r="Y22" s="129"/>
      <c r="Z22" s="129"/>
      <c r="AA22" s="139"/>
      <c r="AB22" s="134">
        <f t="shared" si="23"/>
        <v>0.220362</v>
      </c>
      <c r="AC22" s="129">
        <f t="shared" si="23"/>
        <v>2.048046</v>
      </c>
      <c r="AD22" s="129">
        <f t="shared" si="23"/>
        <v>1.9320879999999998</v>
      </c>
      <c r="AE22" s="129">
        <f t="shared" si="23"/>
        <v>1.841443</v>
      </c>
      <c r="AF22" s="129">
        <f t="shared" si="23"/>
        <v>0.100126</v>
      </c>
      <c r="AG22" s="129">
        <f t="shared" si="23"/>
        <v>0.43378799999999995</v>
      </c>
      <c r="AH22" s="129">
        <f t="shared" si="23"/>
        <v>0.622753</v>
      </c>
      <c r="AI22" s="129">
        <f t="shared" si="23"/>
        <v>0.128262</v>
      </c>
      <c r="AJ22" s="129">
        <f t="shared" si="23"/>
        <v>1.1280480000000002</v>
      </c>
      <c r="AK22" s="129">
        <f t="shared" si="23"/>
        <v>1.9179540000000002</v>
      </c>
      <c r="AL22" s="129">
        <f t="shared" si="23"/>
        <v>0.44017399999999995</v>
      </c>
      <c r="AM22" s="129">
        <f t="shared" si="23"/>
        <v>0.682479</v>
      </c>
      <c r="AN22" s="129">
        <f t="shared" si="23"/>
        <v>0.381174</v>
      </c>
      <c r="AO22" s="129">
        <f t="shared" si="23"/>
        <v>0.07200000000000001</v>
      </c>
      <c r="AP22" s="129">
        <f t="shared" si="23"/>
        <v>0.542383</v>
      </c>
      <c r="AQ22" s="129">
        <f t="shared" si="23"/>
        <v>0.207196</v>
      </c>
      <c r="AR22" s="129">
        <f t="shared" si="23"/>
        <v>0.016095</v>
      </c>
      <c r="AS22" s="129">
        <f t="shared" si="23"/>
        <v>0.048572</v>
      </c>
      <c r="AT22" s="129">
        <f t="shared" si="23"/>
        <v>0.098032</v>
      </c>
      <c r="AU22" s="129">
        <f t="shared" si="23"/>
        <v>0.094338</v>
      </c>
      <c r="AV22" s="129">
        <f t="shared" si="23"/>
        <v>0.123802</v>
      </c>
      <c r="AW22" s="129">
        <f t="shared" si="23"/>
        <v>0.17951999999999999</v>
      </c>
      <c r="AX22" s="129">
        <f t="shared" si="23"/>
        <v>0</v>
      </c>
      <c r="AY22" s="129">
        <f t="shared" si="23"/>
        <v>0</v>
      </c>
      <c r="AZ22" s="139"/>
      <c r="BA22" s="134">
        <f>SUM(BA23:BA25)</f>
        <v>0</v>
      </c>
      <c r="BB22" s="129">
        <f>SUM(BB23:BB25)</f>
        <v>0</v>
      </c>
      <c r="BC22" s="129">
        <f>SUM(BC23:BC25)</f>
        <v>0</v>
      </c>
      <c r="BD22" s="88"/>
      <c r="BE22" s="134"/>
      <c r="BF22" s="129"/>
      <c r="BG22" s="129"/>
      <c r="BH22" s="129"/>
      <c r="BI22" s="129"/>
      <c r="BJ22" s="129"/>
      <c r="BK22" s="129"/>
      <c r="BL22" s="129"/>
      <c r="BM22" s="129"/>
      <c r="BN22" s="129"/>
      <c r="BO22" s="129"/>
      <c r="BP22" s="129"/>
      <c r="BQ22" s="129"/>
      <c r="BR22" s="129"/>
      <c r="BS22" s="129"/>
      <c r="BT22" s="129"/>
      <c r="BU22" s="129"/>
      <c r="BV22" s="129"/>
      <c r="BW22" s="129"/>
      <c r="BX22" s="129"/>
      <c r="BY22" s="139"/>
      <c r="BZ22" s="140">
        <f aca="true" t="shared" si="25" ref="BZ22:CL22">SUM(BZ23:BZ25)</f>
        <v>0.220362</v>
      </c>
      <c r="CA22" s="137">
        <f t="shared" si="25"/>
        <v>2.048046</v>
      </c>
      <c r="CB22" s="137">
        <f t="shared" si="25"/>
        <v>1.9324669999999997</v>
      </c>
      <c r="CC22" s="146">
        <f t="shared" si="25"/>
        <v>1.841821</v>
      </c>
      <c r="CD22" s="140">
        <f t="shared" si="25"/>
        <v>0.100126</v>
      </c>
      <c r="CE22" s="137">
        <f t="shared" si="25"/>
        <v>0.43378799999999995</v>
      </c>
      <c r="CF22" s="137">
        <f t="shared" si="25"/>
        <v>0.622753</v>
      </c>
      <c r="CG22" s="137">
        <f t="shared" si="25"/>
        <v>0.128262</v>
      </c>
      <c r="CH22" s="140">
        <f t="shared" si="25"/>
        <v>1.1280480000000002</v>
      </c>
      <c r="CI22" s="129">
        <f t="shared" si="25"/>
        <v>1.9179540000000002</v>
      </c>
      <c r="CJ22" s="129">
        <f t="shared" si="25"/>
        <v>0.44017399999999995</v>
      </c>
      <c r="CK22" s="129">
        <f t="shared" si="25"/>
        <v>0.682479</v>
      </c>
      <c r="CL22" s="129">
        <f t="shared" si="25"/>
        <v>0.381174</v>
      </c>
      <c r="CM22" s="129">
        <f>SUM(CM23:CM25)</f>
        <v>0.07200000000000001</v>
      </c>
      <c r="CN22" s="129">
        <f aca="true" t="shared" si="26" ref="CN22:CW22">SUM(CN23:CN25)</f>
        <v>0.542383</v>
      </c>
      <c r="CO22" s="129">
        <f t="shared" si="26"/>
        <v>0.20757399999999998</v>
      </c>
      <c r="CP22" s="129">
        <f t="shared" si="26"/>
        <v>0.016095</v>
      </c>
      <c r="CQ22" s="129">
        <f t="shared" si="26"/>
        <v>0.04895</v>
      </c>
      <c r="CR22" s="129">
        <f t="shared" si="26"/>
        <v>0.126438</v>
      </c>
      <c r="CS22" s="129">
        <f t="shared" si="26"/>
        <v>0.41953700000000005</v>
      </c>
      <c r="CT22" s="129">
        <f t="shared" si="26"/>
        <v>0.71925</v>
      </c>
      <c r="CU22" s="129">
        <f t="shared" si="26"/>
        <v>0.8038379999999999</v>
      </c>
      <c r="CV22" s="129">
        <f t="shared" si="26"/>
        <v>0</v>
      </c>
      <c r="CW22" s="129">
        <f t="shared" si="26"/>
        <v>0</v>
      </c>
      <c r="CX22" s="139"/>
    </row>
    <row r="23" spans="2:102" ht="12.75">
      <c r="B23" s="16" t="s">
        <v>2</v>
      </c>
      <c r="C23" s="18"/>
      <c r="D23" s="18"/>
      <c r="E23" s="18"/>
      <c r="F23" s="18">
        <v>0</v>
      </c>
      <c r="G23" s="2"/>
      <c r="H23" s="18"/>
      <c r="I23" s="18"/>
      <c r="J23" s="18"/>
      <c r="K23" s="18"/>
      <c r="L23" s="18"/>
      <c r="M23" s="18"/>
      <c r="N23" s="18"/>
      <c r="O23" s="18"/>
      <c r="P23" s="18"/>
      <c r="Q23" s="18"/>
      <c r="R23" s="18"/>
      <c r="S23" s="18"/>
      <c r="T23" s="18"/>
      <c r="U23" s="18">
        <v>0.010976</v>
      </c>
      <c r="V23" s="18"/>
      <c r="W23" s="18">
        <v>0.2652</v>
      </c>
      <c r="X23" s="18"/>
      <c r="Y23" s="18"/>
      <c r="Z23" s="18"/>
      <c r="AA23" s="169"/>
      <c r="AB23" s="189">
        <v>0.220362</v>
      </c>
      <c r="AC23" s="18">
        <v>2.036272</v>
      </c>
      <c r="AD23" s="18">
        <v>1.903142</v>
      </c>
      <c r="AE23" s="18">
        <v>1.825377</v>
      </c>
      <c r="AF23" s="18">
        <v>0.100126</v>
      </c>
      <c r="AG23" s="18">
        <v>0.16405</v>
      </c>
      <c r="AH23" s="18">
        <v>0.33333</v>
      </c>
      <c r="AI23" s="18">
        <v>0.128262</v>
      </c>
      <c r="AJ23" s="18">
        <v>0.310493</v>
      </c>
      <c r="AK23" s="18">
        <v>0.345123</v>
      </c>
      <c r="AL23" s="18">
        <v>0.127781</v>
      </c>
      <c r="AM23" s="18">
        <v>0.06938</v>
      </c>
      <c r="AN23" s="18">
        <v>0.182193</v>
      </c>
      <c r="AO23" s="18">
        <v>0</v>
      </c>
      <c r="AP23" s="18">
        <v>0.246568</v>
      </c>
      <c r="AQ23" s="18">
        <v>0.207196</v>
      </c>
      <c r="AR23" s="18"/>
      <c r="AS23" s="18">
        <v>0.048572</v>
      </c>
      <c r="AT23" s="18">
        <v>0.048572</v>
      </c>
      <c r="AU23" s="18">
        <v>0.094338</v>
      </c>
      <c r="AV23" s="18">
        <v>0.072093</v>
      </c>
      <c r="AW23" s="18">
        <v>0.055718</v>
      </c>
      <c r="AX23" s="18"/>
      <c r="AY23" s="18"/>
      <c r="AZ23" s="169"/>
      <c r="BA23" s="183"/>
      <c r="BB23" s="20"/>
      <c r="BC23" s="20"/>
      <c r="BD23" s="20"/>
      <c r="BE23" s="20"/>
      <c r="BF23" s="20"/>
      <c r="BG23" s="20"/>
      <c r="BH23" s="20"/>
      <c r="BI23" s="17"/>
      <c r="BJ23" s="18"/>
      <c r="BK23" s="18"/>
      <c r="BL23" s="18"/>
      <c r="BM23" s="18"/>
      <c r="BN23" s="18"/>
      <c r="BO23" s="18"/>
      <c r="BP23" s="18"/>
      <c r="BQ23" s="18"/>
      <c r="BR23" s="18"/>
      <c r="BS23" s="18"/>
      <c r="BT23" s="18"/>
      <c r="BU23" s="18"/>
      <c r="BV23" s="18"/>
      <c r="BW23" s="18"/>
      <c r="BX23" s="18"/>
      <c r="BY23" s="169"/>
      <c r="BZ23" s="25">
        <f aca="true" t="shared" si="27" ref="BZ23:CM25">C23+AB23+BA23</f>
        <v>0.220362</v>
      </c>
      <c r="CA23" s="26">
        <f t="shared" si="27"/>
        <v>2.036272</v>
      </c>
      <c r="CB23" s="26">
        <f t="shared" si="27"/>
        <v>1.903142</v>
      </c>
      <c r="CC23" s="26">
        <f t="shared" si="27"/>
        <v>1.825377</v>
      </c>
      <c r="CD23" s="26">
        <f t="shared" si="27"/>
        <v>0.100126</v>
      </c>
      <c r="CE23" s="26">
        <f t="shared" si="27"/>
        <v>0.16405</v>
      </c>
      <c r="CF23" s="26">
        <f t="shared" si="27"/>
        <v>0.33333</v>
      </c>
      <c r="CG23" s="26">
        <f t="shared" si="27"/>
        <v>0.128262</v>
      </c>
      <c r="CH23" s="24">
        <f t="shared" si="27"/>
        <v>0.310493</v>
      </c>
      <c r="CI23" s="18">
        <f t="shared" si="27"/>
        <v>0.345123</v>
      </c>
      <c r="CJ23" s="18">
        <f t="shared" si="27"/>
        <v>0.127781</v>
      </c>
      <c r="CK23" s="18">
        <f t="shared" si="27"/>
        <v>0.06938</v>
      </c>
      <c r="CL23" s="18">
        <f t="shared" si="27"/>
        <v>0.182193</v>
      </c>
      <c r="CM23" s="18">
        <f t="shared" si="27"/>
        <v>0</v>
      </c>
      <c r="CN23" s="18">
        <f aca="true" t="shared" si="28" ref="CN23:CW25">Q23+AP23+BO23</f>
        <v>0.246568</v>
      </c>
      <c r="CO23" s="18">
        <f t="shared" si="28"/>
        <v>0.207196</v>
      </c>
      <c r="CP23" s="18">
        <f t="shared" si="28"/>
        <v>0</v>
      </c>
      <c r="CQ23" s="18">
        <f t="shared" si="28"/>
        <v>0.048572</v>
      </c>
      <c r="CR23" s="18">
        <f t="shared" si="28"/>
        <v>0.059548</v>
      </c>
      <c r="CS23" s="18">
        <f t="shared" si="28"/>
        <v>0.094338</v>
      </c>
      <c r="CT23" s="18">
        <f t="shared" si="28"/>
        <v>0.337293</v>
      </c>
      <c r="CU23" s="18">
        <f t="shared" si="28"/>
        <v>0.055718</v>
      </c>
      <c r="CV23" s="18">
        <f t="shared" si="28"/>
        <v>0</v>
      </c>
      <c r="CW23" s="18">
        <f t="shared" si="28"/>
        <v>0</v>
      </c>
      <c r="CX23" s="169"/>
    </row>
    <row r="24" spans="2:102" ht="12.75">
      <c r="B24" s="16" t="s">
        <v>3</v>
      </c>
      <c r="C24" s="18"/>
      <c r="D24" s="18"/>
      <c r="E24" s="18"/>
      <c r="F24" s="18">
        <v>0</v>
      </c>
      <c r="G24" s="2"/>
      <c r="H24" s="18"/>
      <c r="I24" s="18"/>
      <c r="J24" s="18"/>
      <c r="K24" s="18"/>
      <c r="L24" s="18"/>
      <c r="M24" s="18"/>
      <c r="N24" s="18"/>
      <c r="O24" s="18"/>
      <c r="P24" s="18"/>
      <c r="Q24" s="18"/>
      <c r="R24" s="18"/>
      <c r="S24" s="18"/>
      <c r="T24" s="18"/>
      <c r="U24" s="18">
        <v>0.017052</v>
      </c>
      <c r="V24" s="18">
        <v>0.028028</v>
      </c>
      <c r="W24" s="18">
        <v>0.028028</v>
      </c>
      <c r="X24" s="18">
        <v>0.028028</v>
      </c>
      <c r="Y24" s="18"/>
      <c r="Z24" s="18"/>
      <c r="AA24" s="169"/>
      <c r="AB24" s="189">
        <v>0</v>
      </c>
      <c r="AC24" s="18"/>
      <c r="AD24" s="18">
        <v>0.028946</v>
      </c>
      <c r="AE24" s="18">
        <v>0.016066</v>
      </c>
      <c r="AF24" s="18">
        <v>0</v>
      </c>
      <c r="AG24" s="18">
        <v>0.269738</v>
      </c>
      <c r="AH24" s="18">
        <v>0.289423</v>
      </c>
      <c r="AI24" s="18"/>
      <c r="AJ24" s="18">
        <v>0.817555</v>
      </c>
      <c r="AK24" s="18">
        <v>1.572831</v>
      </c>
      <c r="AL24" s="18">
        <v>0.312393</v>
      </c>
      <c r="AM24" s="18">
        <v>0.613099</v>
      </c>
      <c r="AN24" s="18">
        <v>0.182078</v>
      </c>
      <c r="AO24" s="18">
        <v>0.055097</v>
      </c>
      <c r="AP24" s="18">
        <v>0.278912</v>
      </c>
      <c r="AQ24" s="18"/>
      <c r="AR24" s="19">
        <v>0.016095</v>
      </c>
      <c r="AS24" s="18"/>
      <c r="AT24" s="18">
        <v>0.04946</v>
      </c>
      <c r="AU24" s="18"/>
      <c r="AV24" s="18">
        <v>0.051709</v>
      </c>
      <c r="AW24" s="18">
        <v>0.123802</v>
      </c>
      <c r="AX24" s="18"/>
      <c r="AY24" s="18"/>
      <c r="AZ24" s="169"/>
      <c r="BA24" s="183"/>
      <c r="BB24" s="20"/>
      <c r="BC24" s="20"/>
      <c r="BD24" s="20"/>
      <c r="BE24" s="20"/>
      <c r="BF24" s="20"/>
      <c r="BG24" s="20"/>
      <c r="BH24" s="20"/>
      <c r="BI24" s="17"/>
      <c r="BJ24" s="18"/>
      <c r="BK24" s="18"/>
      <c r="BL24" s="18"/>
      <c r="BM24" s="18"/>
      <c r="BN24" s="18"/>
      <c r="BO24" s="18"/>
      <c r="BP24" s="18"/>
      <c r="BQ24" s="18"/>
      <c r="BR24" s="18"/>
      <c r="BS24" s="18"/>
      <c r="BT24" s="18"/>
      <c r="BU24" s="18"/>
      <c r="BV24" s="18"/>
      <c r="BW24" s="18"/>
      <c r="BX24" s="18"/>
      <c r="BY24" s="169"/>
      <c r="BZ24" s="25">
        <f t="shared" si="27"/>
        <v>0</v>
      </c>
      <c r="CA24" s="26">
        <f t="shared" si="27"/>
        <v>0</v>
      </c>
      <c r="CB24" s="26">
        <f t="shared" si="27"/>
        <v>0.028946</v>
      </c>
      <c r="CC24" s="26">
        <f t="shared" si="27"/>
        <v>0.016066</v>
      </c>
      <c r="CD24" s="26">
        <f t="shared" si="27"/>
        <v>0</v>
      </c>
      <c r="CE24" s="26">
        <f t="shared" si="27"/>
        <v>0.269738</v>
      </c>
      <c r="CF24" s="26">
        <f t="shared" si="27"/>
        <v>0.289423</v>
      </c>
      <c r="CG24" s="26">
        <f t="shared" si="27"/>
        <v>0</v>
      </c>
      <c r="CH24" s="26">
        <f t="shared" si="27"/>
        <v>0.817555</v>
      </c>
      <c r="CI24" s="18">
        <f t="shared" si="27"/>
        <v>1.572831</v>
      </c>
      <c r="CJ24" s="18">
        <f t="shared" si="27"/>
        <v>0.312393</v>
      </c>
      <c r="CK24" s="18">
        <f t="shared" si="27"/>
        <v>0.613099</v>
      </c>
      <c r="CL24" s="18">
        <f t="shared" si="27"/>
        <v>0.182078</v>
      </c>
      <c r="CM24" s="18">
        <f t="shared" si="27"/>
        <v>0.055097</v>
      </c>
      <c r="CN24" s="18">
        <f t="shared" si="28"/>
        <v>0.278912</v>
      </c>
      <c r="CO24" s="18">
        <f t="shared" si="28"/>
        <v>0</v>
      </c>
      <c r="CP24" s="18">
        <f t="shared" si="28"/>
        <v>0.016095</v>
      </c>
      <c r="CQ24" s="18">
        <f t="shared" si="28"/>
        <v>0</v>
      </c>
      <c r="CR24" s="18">
        <f t="shared" si="28"/>
        <v>0.066512</v>
      </c>
      <c r="CS24" s="18">
        <f t="shared" si="28"/>
        <v>0.028028</v>
      </c>
      <c r="CT24" s="18">
        <f t="shared" si="28"/>
        <v>0.079737</v>
      </c>
      <c r="CU24" s="18">
        <f t="shared" si="28"/>
        <v>0.15183</v>
      </c>
      <c r="CV24" s="18">
        <f t="shared" si="28"/>
        <v>0</v>
      </c>
      <c r="CW24" s="18">
        <f t="shared" si="28"/>
        <v>0</v>
      </c>
      <c r="CX24" s="169"/>
    </row>
    <row r="25" spans="2:102" ht="13.5" thickBot="1">
      <c r="B25" s="16" t="s">
        <v>4</v>
      </c>
      <c r="C25" s="33"/>
      <c r="D25" s="33"/>
      <c r="E25" s="18">
        <v>0.000379</v>
      </c>
      <c r="F25" s="33">
        <v>0.000378</v>
      </c>
      <c r="G25" s="34"/>
      <c r="H25" s="33"/>
      <c r="I25" s="33"/>
      <c r="J25" s="33"/>
      <c r="K25" s="33"/>
      <c r="L25" s="33"/>
      <c r="M25" s="33"/>
      <c r="N25" s="33"/>
      <c r="O25" s="33"/>
      <c r="P25" s="33"/>
      <c r="Q25" s="33"/>
      <c r="R25" s="33">
        <v>0.000378</v>
      </c>
      <c r="S25" s="33"/>
      <c r="T25" s="33">
        <v>0.000378</v>
      </c>
      <c r="U25" s="33">
        <v>0.000378</v>
      </c>
      <c r="V25" s="33">
        <v>0.297171</v>
      </c>
      <c r="W25" s="33">
        <v>0.30222</v>
      </c>
      <c r="X25" s="33">
        <v>0.59629</v>
      </c>
      <c r="Y25" s="33"/>
      <c r="Z25" s="33"/>
      <c r="AA25" s="177"/>
      <c r="AB25" s="190">
        <v>0</v>
      </c>
      <c r="AC25" s="18">
        <v>0.011774</v>
      </c>
      <c r="AD25" s="33"/>
      <c r="AE25" s="33">
        <v>0</v>
      </c>
      <c r="AF25" s="33">
        <v>0</v>
      </c>
      <c r="AG25" s="33"/>
      <c r="AH25" s="33">
        <v>0</v>
      </c>
      <c r="AI25" s="33"/>
      <c r="AJ25" s="33">
        <v>0</v>
      </c>
      <c r="AK25" s="33"/>
      <c r="AL25" s="33"/>
      <c r="AM25" s="33">
        <v>0</v>
      </c>
      <c r="AN25" s="33">
        <v>0.016903</v>
      </c>
      <c r="AO25" s="33">
        <v>0.016903</v>
      </c>
      <c r="AP25" s="33">
        <v>0.016903</v>
      </c>
      <c r="AQ25" s="33"/>
      <c r="AR25" s="33">
        <v>0</v>
      </c>
      <c r="AS25" s="33"/>
      <c r="AT25" s="33"/>
      <c r="AU25" s="33"/>
      <c r="AV25" s="33">
        <v>0</v>
      </c>
      <c r="AW25" s="33"/>
      <c r="AX25" s="33"/>
      <c r="AY25" s="33"/>
      <c r="AZ25" s="177"/>
      <c r="BA25" s="185"/>
      <c r="BB25" s="29"/>
      <c r="BC25" s="20"/>
      <c r="BD25" s="29"/>
      <c r="BE25" s="20"/>
      <c r="BF25" s="20"/>
      <c r="BG25" s="20"/>
      <c r="BH25" s="20"/>
      <c r="BI25" s="17"/>
      <c r="BJ25" s="33"/>
      <c r="BK25" s="33"/>
      <c r="BL25" s="33"/>
      <c r="BM25" s="33"/>
      <c r="BN25" s="33"/>
      <c r="BO25" s="33"/>
      <c r="BP25" s="33"/>
      <c r="BQ25" s="33"/>
      <c r="BR25" s="33"/>
      <c r="BS25" s="33"/>
      <c r="BT25" s="33"/>
      <c r="BU25" s="33"/>
      <c r="BV25" s="33"/>
      <c r="BW25" s="33"/>
      <c r="BX25" s="33"/>
      <c r="BY25" s="177"/>
      <c r="BZ25" s="162">
        <f t="shared" si="27"/>
        <v>0</v>
      </c>
      <c r="CA25" s="35">
        <f t="shared" si="27"/>
        <v>0.011774</v>
      </c>
      <c r="CB25" s="35">
        <f t="shared" si="27"/>
        <v>0.000379</v>
      </c>
      <c r="CC25" s="35">
        <f t="shared" si="27"/>
        <v>0.000378</v>
      </c>
      <c r="CD25" s="35">
        <f t="shared" si="27"/>
        <v>0</v>
      </c>
      <c r="CE25" s="35">
        <f t="shared" si="27"/>
        <v>0</v>
      </c>
      <c r="CF25" s="35">
        <f t="shared" si="27"/>
        <v>0</v>
      </c>
      <c r="CG25" s="35">
        <f t="shared" si="27"/>
        <v>0</v>
      </c>
      <c r="CH25" s="35">
        <f t="shared" si="27"/>
        <v>0</v>
      </c>
      <c r="CI25" s="33">
        <f t="shared" si="27"/>
        <v>0</v>
      </c>
      <c r="CJ25" s="33">
        <f t="shared" si="27"/>
        <v>0</v>
      </c>
      <c r="CK25" s="33">
        <f t="shared" si="27"/>
        <v>0</v>
      </c>
      <c r="CL25" s="33">
        <f t="shared" si="27"/>
        <v>0.016903</v>
      </c>
      <c r="CM25" s="33">
        <f t="shared" si="27"/>
        <v>0.016903</v>
      </c>
      <c r="CN25" s="33">
        <f t="shared" si="28"/>
        <v>0.016903</v>
      </c>
      <c r="CO25" s="33">
        <f t="shared" si="28"/>
        <v>0.000378</v>
      </c>
      <c r="CP25" s="33">
        <f t="shared" si="28"/>
        <v>0</v>
      </c>
      <c r="CQ25" s="33">
        <f t="shared" si="28"/>
        <v>0.000378</v>
      </c>
      <c r="CR25" s="33">
        <f t="shared" si="28"/>
        <v>0.000378</v>
      </c>
      <c r="CS25" s="33">
        <f t="shared" si="28"/>
        <v>0.297171</v>
      </c>
      <c r="CT25" s="33">
        <f t="shared" si="28"/>
        <v>0.30222</v>
      </c>
      <c r="CU25" s="33">
        <f t="shared" si="28"/>
        <v>0.59629</v>
      </c>
      <c r="CV25" s="33">
        <f t="shared" si="28"/>
        <v>0</v>
      </c>
      <c r="CW25" s="33">
        <f t="shared" si="28"/>
        <v>0</v>
      </c>
      <c r="CX25" s="177"/>
    </row>
    <row r="26" spans="2:103" ht="15.75" customHeight="1">
      <c r="B26" s="36" t="s">
        <v>7</v>
      </c>
      <c r="C26" s="38">
        <f aca="true" t="shared" si="29" ref="C26:O26">SUM(C27:C29)</f>
        <v>5.610873000000001</v>
      </c>
      <c r="D26" s="38">
        <f t="shared" si="29"/>
        <v>67.34515400000001</v>
      </c>
      <c r="E26" s="40">
        <f t="shared" si="29"/>
        <v>13.754615000000001</v>
      </c>
      <c r="F26" s="38">
        <f t="shared" si="29"/>
        <v>11.437121</v>
      </c>
      <c r="G26" s="38">
        <f t="shared" si="29"/>
        <v>12.985572</v>
      </c>
      <c r="H26" s="38">
        <f t="shared" si="29"/>
        <v>20.076576000000003</v>
      </c>
      <c r="I26" s="38">
        <f t="shared" si="29"/>
        <v>14.761766</v>
      </c>
      <c r="J26" s="38">
        <f t="shared" si="29"/>
        <v>33.714056</v>
      </c>
      <c r="K26" s="40">
        <f t="shared" si="29"/>
        <v>23.681329</v>
      </c>
      <c r="L26" s="40">
        <f t="shared" si="29"/>
        <v>24.398466</v>
      </c>
      <c r="M26" s="40">
        <f t="shared" si="29"/>
        <v>27.121698</v>
      </c>
      <c r="N26" s="40">
        <f t="shared" si="29"/>
        <v>34.026105</v>
      </c>
      <c r="O26" s="40">
        <f t="shared" si="29"/>
        <v>34.18738999999999</v>
      </c>
      <c r="P26" s="40">
        <f>SUM(P27:P29)</f>
        <v>33.732737</v>
      </c>
      <c r="Q26" s="40">
        <f>SUM(Q27:Q29)</f>
        <v>35.315134</v>
      </c>
      <c r="R26" s="40">
        <f>SUM(R27:R29)</f>
        <v>38.18604</v>
      </c>
      <c r="S26" s="40">
        <f>SUM(S27:S29)</f>
        <v>42.527922000000004</v>
      </c>
      <c r="T26" s="40">
        <f>SUM(T27:T29)</f>
        <v>32.954609</v>
      </c>
      <c r="U26" s="40">
        <f aca="true" t="shared" si="30" ref="U26:Z26">SUM(U27:U29)</f>
        <v>47.94472400000001</v>
      </c>
      <c r="V26" s="40">
        <f t="shared" si="30"/>
        <v>39.912006</v>
      </c>
      <c r="W26" s="40">
        <f t="shared" si="30"/>
        <v>40.094661</v>
      </c>
      <c r="X26" s="40">
        <f t="shared" si="30"/>
        <v>38.327114</v>
      </c>
      <c r="Y26" s="40">
        <f t="shared" si="30"/>
        <v>0</v>
      </c>
      <c r="Z26" s="40">
        <f t="shared" si="30"/>
        <v>0</v>
      </c>
      <c r="AA26" s="127"/>
      <c r="AB26" s="37">
        <f aca="true" t="shared" si="31" ref="AB26:CL26">SUM(AB27:AB29)</f>
        <v>120.70673</v>
      </c>
      <c r="AC26" s="38">
        <f t="shared" si="31"/>
        <v>255.264478</v>
      </c>
      <c r="AD26" s="40">
        <f t="shared" si="31"/>
        <v>248.06339300000002</v>
      </c>
      <c r="AE26" s="38">
        <f t="shared" si="31"/>
        <v>255.44330000000002</v>
      </c>
      <c r="AF26" s="38">
        <f t="shared" si="31"/>
        <v>72.929634</v>
      </c>
      <c r="AG26" s="38">
        <f t="shared" si="31"/>
        <v>116.28037300000001</v>
      </c>
      <c r="AH26" s="38">
        <f t="shared" si="31"/>
        <v>141.71538699999996</v>
      </c>
      <c r="AI26" s="38">
        <f t="shared" si="31"/>
        <v>171.61380400000002</v>
      </c>
      <c r="AJ26" s="40">
        <f t="shared" si="31"/>
        <v>178.15159500000001</v>
      </c>
      <c r="AK26" s="39">
        <f t="shared" si="31"/>
        <v>201.08480000000003</v>
      </c>
      <c r="AL26" s="39">
        <f t="shared" si="31"/>
        <v>181.420804</v>
      </c>
      <c r="AM26" s="39">
        <f t="shared" si="31"/>
        <v>189.101251</v>
      </c>
      <c r="AN26" s="39">
        <f t="shared" si="31"/>
        <v>188.266259</v>
      </c>
      <c r="AO26" s="39">
        <f>SUM(AO27:AO29)</f>
        <v>199.89448900000002</v>
      </c>
      <c r="AP26" s="39">
        <f aca="true" t="shared" si="32" ref="AP26:AY26">SUM(AP27:AP29)</f>
        <v>195.034565</v>
      </c>
      <c r="AQ26" s="39">
        <f t="shared" si="32"/>
        <v>172.669687</v>
      </c>
      <c r="AR26" s="39">
        <f t="shared" si="32"/>
        <v>175.936714</v>
      </c>
      <c r="AS26" s="39">
        <f t="shared" si="32"/>
        <v>172.2534</v>
      </c>
      <c r="AT26" s="39">
        <f t="shared" si="32"/>
        <v>184.981835</v>
      </c>
      <c r="AU26" s="39">
        <f t="shared" si="32"/>
        <v>193.232187</v>
      </c>
      <c r="AV26" s="39">
        <f t="shared" si="32"/>
        <v>210.715269</v>
      </c>
      <c r="AW26" s="39">
        <f t="shared" si="32"/>
        <v>207.342367</v>
      </c>
      <c r="AX26" s="39">
        <f t="shared" si="32"/>
        <v>0</v>
      </c>
      <c r="AY26" s="39">
        <f t="shared" si="32"/>
        <v>0</v>
      </c>
      <c r="AZ26" s="127"/>
      <c r="BA26" s="142">
        <f t="shared" si="31"/>
        <v>0.021823000000000002</v>
      </c>
      <c r="BB26" s="40">
        <f t="shared" si="31"/>
        <v>0.023010000000000003</v>
      </c>
      <c r="BC26" s="40">
        <f t="shared" si="31"/>
        <v>0.091249</v>
      </c>
      <c r="BD26" s="156">
        <f t="shared" si="31"/>
        <v>0.091249</v>
      </c>
      <c r="BE26" s="142">
        <f t="shared" si="31"/>
        <v>0.072365</v>
      </c>
      <c r="BF26" s="40">
        <f t="shared" si="31"/>
        <v>0.072365</v>
      </c>
      <c r="BG26" s="40">
        <f t="shared" si="31"/>
        <v>0.072365</v>
      </c>
      <c r="BH26" s="40">
        <f t="shared" si="31"/>
        <v>0</v>
      </c>
      <c r="BI26" s="38">
        <f t="shared" si="31"/>
        <v>0</v>
      </c>
      <c r="BJ26" s="38">
        <f t="shared" si="31"/>
        <v>0</v>
      </c>
      <c r="BK26" s="38">
        <f t="shared" si="31"/>
        <v>0</v>
      </c>
      <c r="BL26" s="38">
        <f t="shared" si="31"/>
        <v>0</v>
      </c>
      <c r="BM26" s="38">
        <f t="shared" si="31"/>
        <v>0</v>
      </c>
      <c r="BN26" s="38">
        <f aca="true" t="shared" si="33" ref="BN26:BT26">SUM(BN27:BN29)</f>
        <v>0</v>
      </c>
      <c r="BO26" s="38">
        <f t="shared" si="33"/>
        <v>0</v>
      </c>
      <c r="BP26" s="38">
        <f t="shared" si="33"/>
        <v>0</v>
      </c>
      <c r="BQ26" s="38">
        <f t="shared" si="33"/>
        <v>0</v>
      </c>
      <c r="BR26" s="38">
        <f t="shared" si="33"/>
        <v>0</v>
      </c>
      <c r="BS26" s="38">
        <f t="shared" si="33"/>
        <v>0</v>
      </c>
      <c r="BT26" s="38">
        <f t="shared" si="33"/>
        <v>0</v>
      </c>
      <c r="BU26" s="38">
        <f>SUM(BU27:BU29)</f>
        <v>0</v>
      </c>
      <c r="BV26" s="38"/>
      <c r="BW26" s="38"/>
      <c r="BX26" s="38"/>
      <c r="BY26" s="127"/>
      <c r="BZ26" s="39">
        <f t="shared" si="31"/>
        <v>126.339426</v>
      </c>
      <c r="CA26" s="38">
        <f t="shared" si="31"/>
        <v>322.632642</v>
      </c>
      <c r="CB26" s="38">
        <f t="shared" si="31"/>
        <v>261.90925699999997</v>
      </c>
      <c r="CC26" s="41">
        <f t="shared" si="31"/>
        <v>266.97167</v>
      </c>
      <c r="CD26" s="37">
        <f t="shared" si="31"/>
        <v>85.987571</v>
      </c>
      <c r="CE26" s="38">
        <f t="shared" si="31"/>
        <v>136.429314</v>
      </c>
      <c r="CF26" s="38">
        <f t="shared" si="31"/>
        <v>156.54951799999998</v>
      </c>
      <c r="CG26" s="38">
        <f t="shared" si="31"/>
        <v>205.32786</v>
      </c>
      <c r="CH26" s="38">
        <f t="shared" si="31"/>
        <v>201.832924</v>
      </c>
      <c r="CI26" s="38">
        <f t="shared" si="31"/>
        <v>225.48326600000001</v>
      </c>
      <c r="CJ26" s="38">
        <f t="shared" si="31"/>
        <v>208.54250199999998</v>
      </c>
      <c r="CK26" s="38">
        <f t="shared" si="31"/>
        <v>223.127356</v>
      </c>
      <c r="CL26" s="38">
        <f t="shared" si="31"/>
        <v>222.45364899999998</v>
      </c>
      <c r="CM26" s="38">
        <f>SUM(CM27:CM29)</f>
        <v>233.627226</v>
      </c>
      <c r="CN26" s="38">
        <f aca="true" t="shared" si="34" ref="CN26:CW26">SUM(CN27:CN29)</f>
        <v>230.349699</v>
      </c>
      <c r="CO26" s="38">
        <f t="shared" si="34"/>
        <v>210.855727</v>
      </c>
      <c r="CP26" s="38">
        <f t="shared" si="34"/>
        <v>218.46463599999998</v>
      </c>
      <c r="CQ26" s="38">
        <f t="shared" si="34"/>
        <v>205.20800900000003</v>
      </c>
      <c r="CR26" s="38">
        <f t="shared" si="34"/>
        <v>232.92655900000003</v>
      </c>
      <c r="CS26" s="38">
        <f t="shared" si="34"/>
        <v>233.14419300000003</v>
      </c>
      <c r="CT26" s="38">
        <f t="shared" si="34"/>
        <v>250.80993</v>
      </c>
      <c r="CU26" s="38">
        <f t="shared" si="34"/>
        <v>245.669481</v>
      </c>
      <c r="CV26" s="38">
        <f t="shared" si="34"/>
        <v>0</v>
      </c>
      <c r="CW26" s="38">
        <f t="shared" si="34"/>
        <v>0</v>
      </c>
      <c r="CX26" s="127"/>
      <c r="CY26" s="168"/>
    </row>
    <row r="27" spans="2:103" ht="12.75">
      <c r="B27" s="16" t="s">
        <v>2</v>
      </c>
      <c r="C27" s="44">
        <f aca="true" t="shared" si="35" ref="C27:G29">C7+C11+C15+C19+C23</f>
        <v>2.848263</v>
      </c>
      <c r="D27" s="44">
        <f t="shared" si="35"/>
        <v>10.076185</v>
      </c>
      <c r="E27" s="44">
        <f t="shared" si="35"/>
        <v>3.220885</v>
      </c>
      <c r="F27" s="44">
        <f t="shared" si="35"/>
        <v>2.299222</v>
      </c>
      <c r="G27" s="44">
        <f t="shared" si="35"/>
        <v>1.599609</v>
      </c>
      <c r="H27" s="44">
        <f aca="true" t="shared" si="36" ref="H27:O29">H7+H11+H15+H19+H23</f>
        <v>9.043122</v>
      </c>
      <c r="I27" s="44">
        <f t="shared" si="36"/>
        <v>1.39771</v>
      </c>
      <c r="J27" s="44">
        <f t="shared" si="36"/>
        <v>13.429070999999999</v>
      </c>
      <c r="K27" s="44">
        <f t="shared" si="36"/>
        <v>10.7047</v>
      </c>
      <c r="L27" s="42">
        <f t="shared" si="36"/>
        <v>11.30641</v>
      </c>
      <c r="M27" s="42">
        <f t="shared" si="36"/>
        <v>13.224433999999999</v>
      </c>
      <c r="N27" s="42">
        <f t="shared" si="36"/>
        <v>8.618549</v>
      </c>
      <c r="O27" s="42">
        <f t="shared" si="36"/>
        <v>9.422152</v>
      </c>
      <c r="P27" s="42">
        <f aca="true" t="shared" si="37" ref="P27:Q29">P7+P11+P15+P19+P23</f>
        <v>6.916694</v>
      </c>
      <c r="Q27" s="42">
        <f t="shared" si="37"/>
        <v>5.785506</v>
      </c>
      <c r="R27" s="42">
        <f aca="true" t="shared" si="38" ref="R27:S29">R7+R11+R15+R19+R23</f>
        <v>8.315326</v>
      </c>
      <c r="S27" s="42">
        <f t="shared" si="38"/>
        <v>16.022341</v>
      </c>
      <c r="T27" s="42">
        <f>T7+T11+T15+T19+T23</f>
        <v>6.321444</v>
      </c>
      <c r="U27" s="42">
        <f aca="true" t="shared" si="39" ref="U27:Z27">U7+U11+U15+U19+U23</f>
        <v>6.312011</v>
      </c>
      <c r="V27" s="42">
        <f t="shared" si="39"/>
        <v>5.923969</v>
      </c>
      <c r="W27" s="42">
        <f t="shared" si="39"/>
        <v>5.550509</v>
      </c>
      <c r="X27" s="42">
        <f t="shared" si="39"/>
        <v>4.7855</v>
      </c>
      <c r="Y27" s="42">
        <f t="shared" si="39"/>
        <v>0</v>
      </c>
      <c r="Z27" s="42">
        <f t="shared" si="39"/>
        <v>0</v>
      </c>
      <c r="AA27" s="123"/>
      <c r="AB27" s="149">
        <f aca="true" t="shared" si="40" ref="AB27:AE29">AB7+AB11+AB15+AB19+AB23</f>
        <v>80.90830199999999</v>
      </c>
      <c r="AC27" s="43">
        <f t="shared" si="40"/>
        <v>150.4452</v>
      </c>
      <c r="AD27" s="43">
        <f t="shared" si="40"/>
        <v>80.209185</v>
      </c>
      <c r="AE27" s="43">
        <f t="shared" si="40"/>
        <v>88.32200700000001</v>
      </c>
      <c r="AF27" s="43">
        <f aca="true" t="shared" si="41" ref="AF27:AN27">AF7+AF11+AF15+AF19+AF23</f>
        <v>41.265407</v>
      </c>
      <c r="AG27" s="43">
        <f t="shared" si="41"/>
        <v>72.11990700000001</v>
      </c>
      <c r="AH27" s="43">
        <f t="shared" si="41"/>
        <v>47.65082299999999</v>
      </c>
      <c r="AI27" s="43">
        <f t="shared" si="41"/>
        <v>72.018901</v>
      </c>
      <c r="AJ27" s="43">
        <f t="shared" si="41"/>
        <v>76.27746400000001</v>
      </c>
      <c r="AK27" s="44">
        <f t="shared" si="41"/>
        <v>79.451886</v>
      </c>
      <c r="AL27" s="44">
        <f t="shared" si="41"/>
        <v>72.66037</v>
      </c>
      <c r="AM27" s="44">
        <f t="shared" si="41"/>
        <v>66.99180799999999</v>
      </c>
      <c r="AN27" s="44">
        <f t="shared" si="41"/>
        <v>81.05463899999998</v>
      </c>
      <c r="AO27" s="44">
        <f>AO7+AO11+AO15+AO19+AO23</f>
        <v>86.774537</v>
      </c>
      <c r="AP27" s="44">
        <f aca="true" t="shared" si="42" ref="AP27:AY27">AP7+AP11+AP15+AP19+AP23</f>
        <v>85.68220099999999</v>
      </c>
      <c r="AQ27" s="44">
        <f t="shared" si="42"/>
        <v>77.708155</v>
      </c>
      <c r="AR27" s="44">
        <f t="shared" si="42"/>
        <v>82.48110199999999</v>
      </c>
      <c r="AS27" s="44">
        <f t="shared" si="42"/>
        <v>70.926839</v>
      </c>
      <c r="AT27" s="44">
        <f t="shared" si="42"/>
        <v>71.658319</v>
      </c>
      <c r="AU27" s="44">
        <f t="shared" si="42"/>
        <v>78.94803599999999</v>
      </c>
      <c r="AV27" s="44">
        <f t="shared" si="42"/>
        <v>89.918733</v>
      </c>
      <c r="AW27" s="44">
        <f t="shared" si="42"/>
        <v>72.10707299999999</v>
      </c>
      <c r="AX27" s="44">
        <f t="shared" si="42"/>
        <v>0</v>
      </c>
      <c r="AY27" s="44">
        <f t="shared" si="42"/>
        <v>0</v>
      </c>
      <c r="AZ27" s="123"/>
      <c r="BA27" s="46">
        <f aca="true" t="shared" si="43" ref="BA27:BD29">BA7+BA11+BA15+BA19+BA23</f>
        <v>0</v>
      </c>
      <c r="BB27" s="42">
        <f t="shared" si="43"/>
        <v>0</v>
      </c>
      <c r="BC27" s="42">
        <f t="shared" si="43"/>
        <v>0</v>
      </c>
      <c r="BD27" s="45">
        <f t="shared" si="43"/>
        <v>0</v>
      </c>
      <c r="BE27" s="46">
        <f aca="true" t="shared" si="44" ref="BE27:BM27">BE7+BE11+BE15+BE19+BE23</f>
        <v>0</v>
      </c>
      <c r="BF27" s="42">
        <f t="shared" si="44"/>
        <v>0</v>
      </c>
      <c r="BG27" s="42">
        <f t="shared" si="44"/>
        <v>0</v>
      </c>
      <c r="BH27" s="42">
        <f t="shared" si="44"/>
        <v>0</v>
      </c>
      <c r="BI27" s="149">
        <f t="shared" si="44"/>
        <v>0</v>
      </c>
      <c r="BJ27" s="42">
        <f t="shared" si="44"/>
        <v>0</v>
      </c>
      <c r="BK27" s="42">
        <f t="shared" si="44"/>
        <v>0</v>
      </c>
      <c r="BL27" s="42">
        <f t="shared" si="44"/>
        <v>0</v>
      </c>
      <c r="BM27" s="42">
        <f t="shared" si="44"/>
        <v>0</v>
      </c>
      <c r="BN27" s="42">
        <f aca="true" t="shared" si="45" ref="BN27:BO29">BN7+BN11+BN15+BN19+BN23</f>
        <v>0</v>
      </c>
      <c r="BO27" s="42">
        <f t="shared" si="45"/>
        <v>0</v>
      </c>
      <c r="BP27" s="42">
        <f aca="true" t="shared" si="46" ref="BP27:BQ29">BP7+BP11+BP15+BP19+BP23</f>
        <v>0</v>
      </c>
      <c r="BQ27" s="42">
        <f t="shared" si="46"/>
        <v>0</v>
      </c>
      <c r="BR27" s="42">
        <f aca="true" t="shared" si="47" ref="BR27:BS29">BR7+BR11+BR15+BR19+BR23</f>
        <v>0</v>
      </c>
      <c r="BS27" s="42">
        <f t="shared" si="47"/>
        <v>0</v>
      </c>
      <c r="BT27" s="42">
        <f aca="true" t="shared" si="48" ref="BT27:BU29">BT7+BT11+BT15+BT19+BT23</f>
        <v>0</v>
      </c>
      <c r="BU27" s="42">
        <f t="shared" si="48"/>
        <v>0</v>
      </c>
      <c r="BV27" s="42"/>
      <c r="BW27" s="42"/>
      <c r="BX27" s="42"/>
      <c r="BY27" s="123"/>
      <c r="BZ27" s="44">
        <f aca="true" t="shared" si="49" ref="BZ27:CD29">BZ7+BZ11+BZ15+BZ19+BZ23</f>
        <v>83.756565</v>
      </c>
      <c r="CA27" s="42">
        <f t="shared" si="49"/>
        <v>160.521385</v>
      </c>
      <c r="CB27" s="42">
        <f t="shared" si="49"/>
        <v>83.43007</v>
      </c>
      <c r="CC27" s="45">
        <f t="shared" si="49"/>
        <v>90.62122900000001</v>
      </c>
      <c r="CD27" s="46">
        <f t="shared" si="49"/>
        <v>42.865016000000004</v>
      </c>
      <c r="CE27" s="42">
        <f aca="true" t="shared" si="50" ref="CE27:CL29">CE7+CE11+CE15+CE19+CE23</f>
        <v>81.16302900000001</v>
      </c>
      <c r="CF27" s="42">
        <f t="shared" si="50"/>
        <v>49.048532999999985</v>
      </c>
      <c r="CG27" s="42">
        <f t="shared" si="50"/>
        <v>85.44797200000001</v>
      </c>
      <c r="CH27" s="42">
        <f t="shared" si="50"/>
        <v>86.98216400000001</v>
      </c>
      <c r="CI27" s="42">
        <f t="shared" si="50"/>
        <v>90.758296</v>
      </c>
      <c r="CJ27" s="42">
        <f t="shared" si="50"/>
        <v>85.884804</v>
      </c>
      <c r="CK27" s="42">
        <f t="shared" si="50"/>
        <v>75.610357</v>
      </c>
      <c r="CL27" s="42">
        <f t="shared" si="50"/>
        <v>90.47679099999999</v>
      </c>
      <c r="CM27" s="42">
        <f>CM7+CM11+CM15+CM19+CM23</f>
        <v>93.691231</v>
      </c>
      <c r="CN27" s="42">
        <f aca="true" t="shared" si="51" ref="CN27:CW27">CN7+CN11+CN15+CN19+CN23</f>
        <v>91.46770699999999</v>
      </c>
      <c r="CO27" s="42">
        <f>CO7+CO11+CO15+CO19+CO23</f>
        <v>86.023481</v>
      </c>
      <c r="CP27" s="42">
        <f t="shared" si="51"/>
        <v>98.50344299999999</v>
      </c>
      <c r="CQ27" s="42">
        <f t="shared" si="51"/>
        <v>77.248283</v>
      </c>
      <c r="CR27" s="42">
        <f t="shared" si="51"/>
        <v>77.97033000000002</v>
      </c>
      <c r="CS27" s="42">
        <f t="shared" si="51"/>
        <v>84.87200499999999</v>
      </c>
      <c r="CT27" s="42">
        <f t="shared" si="51"/>
        <v>95.46924200000001</v>
      </c>
      <c r="CU27" s="42">
        <f t="shared" si="51"/>
        <v>76.89257299999998</v>
      </c>
      <c r="CV27" s="42">
        <f t="shared" si="51"/>
        <v>0</v>
      </c>
      <c r="CW27" s="42">
        <f t="shared" si="51"/>
        <v>0</v>
      </c>
      <c r="CX27" s="123"/>
      <c r="CY27" s="168"/>
    </row>
    <row r="28" spans="2:103" ht="12.75">
      <c r="B28" s="16" t="s">
        <v>3</v>
      </c>
      <c r="C28" s="46">
        <f t="shared" si="35"/>
        <v>1.513524</v>
      </c>
      <c r="D28" s="44">
        <f t="shared" si="35"/>
        <v>53.331006</v>
      </c>
      <c r="E28" s="44">
        <f t="shared" si="35"/>
        <v>7.767569</v>
      </c>
      <c r="F28" s="44">
        <f t="shared" si="35"/>
        <v>6.88646</v>
      </c>
      <c r="G28" s="44">
        <f t="shared" si="35"/>
        <v>9.147332</v>
      </c>
      <c r="H28" s="44">
        <f t="shared" si="36"/>
        <v>8.553304</v>
      </c>
      <c r="I28" s="44">
        <f t="shared" si="36"/>
        <v>9.489623</v>
      </c>
      <c r="J28" s="44">
        <f t="shared" si="36"/>
        <v>15.173442000000001</v>
      </c>
      <c r="K28" s="44">
        <f t="shared" si="36"/>
        <v>5.566172</v>
      </c>
      <c r="L28" s="42">
        <f t="shared" si="36"/>
        <v>6.996499</v>
      </c>
      <c r="M28" s="42">
        <f t="shared" si="36"/>
        <v>6.059835</v>
      </c>
      <c r="N28" s="42">
        <f t="shared" si="36"/>
        <v>11.105066</v>
      </c>
      <c r="O28" s="42">
        <f t="shared" si="36"/>
        <v>11.563628</v>
      </c>
      <c r="P28" s="42">
        <f t="shared" si="37"/>
        <v>13.360861</v>
      </c>
      <c r="Q28" s="42">
        <f t="shared" si="37"/>
        <v>14.909024</v>
      </c>
      <c r="R28" s="42">
        <f t="shared" si="38"/>
        <v>15.081863</v>
      </c>
      <c r="S28" s="42">
        <f t="shared" si="38"/>
        <v>13.328409</v>
      </c>
      <c r="T28" s="42">
        <f>T8+T12+T16+T20+T24</f>
        <v>12.786662</v>
      </c>
      <c r="U28" s="42">
        <f aca="true" t="shared" si="52" ref="U28:Z28">U8+U12+U16+U20+U24</f>
        <v>15.85674</v>
      </c>
      <c r="V28" s="42">
        <f t="shared" si="52"/>
        <v>10.984597</v>
      </c>
      <c r="W28" s="42">
        <f t="shared" si="52"/>
        <v>10.888701000000001</v>
      </c>
      <c r="X28" s="42">
        <f t="shared" si="52"/>
        <v>9.527005</v>
      </c>
      <c r="Y28" s="42">
        <f t="shared" si="52"/>
        <v>0</v>
      </c>
      <c r="Z28" s="42">
        <f t="shared" si="52"/>
        <v>0</v>
      </c>
      <c r="AA28" s="123"/>
      <c r="AB28" s="46">
        <f t="shared" si="40"/>
        <v>24.552295000000004</v>
      </c>
      <c r="AC28" s="42">
        <f t="shared" si="40"/>
        <v>94.629387</v>
      </c>
      <c r="AD28" s="42">
        <f t="shared" si="40"/>
        <v>154.988128</v>
      </c>
      <c r="AE28" s="42">
        <f t="shared" si="40"/>
        <v>143.858138</v>
      </c>
      <c r="AF28" s="42">
        <f aca="true" t="shared" si="53" ref="AF28:AN28">AF8+AF12+AF16+AF20+AF24</f>
        <v>20.844741999999997</v>
      </c>
      <c r="AG28" s="42">
        <f t="shared" si="53"/>
        <v>36.373198</v>
      </c>
      <c r="AH28" s="42">
        <f t="shared" si="53"/>
        <v>84.092728</v>
      </c>
      <c r="AI28" s="42">
        <f t="shared" si="53"/>
        <v>79.239788</v>
      </c>
      <c r="AJ28" s="42">
        <f t="shared" si="53"/>
        <v>71.037589</v>
      </c>
      <c r="AK28" s="44">
        <f t="shared" si="53"/>
        <v>83.298219</v>
      </c>
      <c r="AL28" s="44">
        <f t="shared" si="53"/>
        <v>72.038062</v>
      </c>
      <c r="AM28" s="44">
        <f t="shared" si="53"/>
        <v>84.183039</v>
      </c>
      <c r="AN28" s="44">
        <f t="shared" si="53"/>
        <v>61.887764999999995</v>
      </c>
      <c r="AO28" s="44">
        <f>AO8+AO12+AO16+AO20+AO24</f>
        <v>65.31931900000001</v>
      </c>
      <c r="AP28" s="44">
        <f aca="true" t="shared" si="54" ref="AP28:AY28">AP8+AP12+AP16+AP20+AP24</f>
        <v>65.27618000000001</v>
      </c>
      <c r="AQ28" s="44">
        <f t="shared" si="54"/>
        <v>52.454901</v>
      </c>
      <c r="AR28" s="44">
        <f t="shared" si="54"/>
        <v>52.262868000000005</v>
      </c>
      <c r="AS28" s="44">
        <f t="shared" si="54"/>
        <v>59.455499</v>
      </c>
      <c r="AT28" s="44">
        <f t="shared" si="54"/>
        <v>66.116385</v>
      </c>
      <c r="AU28" s="44">
        <f t="shared" si="54"/>
        <v>66.904136</v>
      </c>
      <c r="AV28" s="44">
        <f t="shared" si="54"/>
        <v>72.896241</v>
      </c>
      <c r="AW28" s="44">
        <f t="shared" si="54"/>
        <v>84.26119600000001</v>
      </c>
      <c r="AX28" s="44">
        <f t="shared" si="54"/>
        <v>0</v>
      </c>
      <c r="AY28" s="44">
        <f t="shared" si="54"/>
        <v>0</v>
      </c>
      <c r="AZ28" s="186"/>
      <c r="BA28" s="46">
        <f t="shared" si="43"/>
        <v>0</v>
      </c>
      <c r="BB28" s="42">
        <f t="shared" si="43"/>
        <v>0</v>
      </c>
      <c r="BC28" s="42">
        <f t="shared" si="43"/>
        <v>0.072365</v>
      </c>
      <c r="BD28" s="45">
        <f t="shared" si="43"/>
        <v>0.072365</v>
      </c>
      <c r="BE28" s="46">
        <f aca="true" t="shared" si="55" ref="BE28:BM28">BE8+BE12+BE16+BE20+BE24</f>
        <v>0.072365</v>
      </c>
      <c r="BF28" s="42">
        <f t="shared" si="55"/>
        <v>0</v>
      </c>
      <c r="BG28" s="42">
        <f t="shared" si="55"/>
        <v>0</v>
      </c>
      <c r="BH28" s="42">
        <f t="shared" si="55"/>
        <v>0</v>
      </c>
      <c r="BI28" s="178">
        <f t="shared" si="55"/>
        <v>0</v>
      </c>
      <c r="BJ28" s="46">
        <f t="shared" si="55"/>
        <v>0</v>
      </c>
      <c r="BK28" s="42">
        <f t="shared" si="55"/>
        <v>0</v>
      </c>
      <c r="BL28" s="42">
        <f t="shared" si="55"/>
        <v>0</v>
      </c>
      <c r="BM28" s="42">
        <f t="shared" si="55"/>
        <v>0</v>
      </c>
      <c r="BN28" s="42">
        <f t="shared" si="45"/>
        <v>0</v>
      </c>
      <c r="BO28" s="42">
        <f t="shared" si="45"/>
        <v>0</v>
      </c>
      <c r="BP28" s="42">
        <f t="shared" si="46"/>
        <v>0</v>
      </c>
      <c r="BQ28" s="42">
        <f t="shared" si="46"/>
        <v>0</v>
      </c>
      <c r="BR28" s="42">
        <f t="shared" si="47"/>
        <v>0</v>
      </c>
      <c r="BS28" s="42">
        <f t="shared" si="47"/>
        <v>0</v>
      </c>
      <c r="BT28" s="42">
        <f t="shared" si="48"/>
        <v>0</v>
      </c>
      <c r="BU28" s="42">
        <f t="shared" si="48"/>
        <v>0</v>
      </c>
      <c r="BV28" s="42"/>
      <c r="BW28" s="42"/>
      <c r="BX28" s="42"/>
      <c r="BY28" s="186"/>
      <c r="BZ28" s="46">
        <f t="shared" si="49"/>
        <v>26.065819000000005</v>
      </c>
      <c r="CA28" s="42">
        <f t="shared" si="49"/>
        <v>147.96039299999998</v>
      </c>
      <c r="CB28" s="42">
        <f t="shared" si="49"/>
        <v>162.828062</v>
      </c>
      <c r="CC28" s="45">
        <f t="shared" si="49"/>
        <v>150.816963</v>
      </c>
      <c r="CD28" s="46">
        <f t="shared" si="49"/>
        <v>30.064439</v>
      </c>
      <c r="CE28" s="42">
        <f t="shared" si="50"/>
        <v>44.926502</v>
      </c>
      <c r="CF28" s="42">
        <f t="shared" si="50"/>
        <v>93.58235099999999</v>
      </c>
      <c r="CG28" s="42">
        <f t="shared" si="50"/>
        <v>94.41323</v>
      </c>
      <c r="CH28" s="45">
        <f t="shared" si="50"/>
        <v>76.60376099999999</v>
      </c>
      <c r="CI28" s="46">
        <f t="shared" si="50"/>
        <v>90.294718</v>
      </c>
      <c r="CJ28" s="42">
        <f t="shared" si="50"/>
        <v>78.09789699999999</v>
      </c>
      <c r="CK28" s="42">
        <f t="shared" si="50"/>
        <v>95.28810499999999</v>
      </c>
      <c r="CL28" s="42">
        <f t="shared" si="50"/>
        <v>73.45139300000001</v>
      </c>
      <c r="CM28" s="42">
        <f>CM8+CM12+CM16+CM20+CM24</f>
        <v>78.68018000000001</v>
      </c>
      <c r="CN28" s="42">
        <f aca="true" t="shared" si="56" ref="CN28:CW28">CN8+CN12+CN16+CN20+CN24</f>
        <v>80.185204</v>
      </c>
      <c r="CO28" s="42">
        <f t="shared" si="56"/>
        <v>67.53676399999999</v>
      </c>
      <c r="CP28" s="42">
        <f t="shared" si="56"/>
        <v>65.591277</v>
      </c>
      <c r="CQ28" s="42">
        <f t="shared" si="56"/>
        <v>72.24216100000001</v>
      </c>
      <c r="CR28" s="42">
        <f t="shared" si="56"/>
        <v>81.97312500000001</v>
      </c>
      <c r="CS28" s="42">
        <f t="shared" si="56"/>
        <v>77.888733</v>
      </c>
      <c r="CT28" s="42">
        <f t="shared" si="56"/>
        <v>83.784942</v>
      </c>
      <c r="CU28" s="42">
        <f t="shared" si="56"/>
        <v>93.78820100000002</v>
      </c>
      <c r="CV28" s="42">
        <f t="shared" si="56"/>
        <v>0</v>
      </c>
      <c r="CW28" s="42">
        <f t="shared" si="56"/>
        <v>0</v>
      </c>
      <c r="CX28" s="123"/>
      <c r="CY28" s="168"/>
    </row>
    <row r="29" spans="2:103" ht="13.5" thickBot="1">
      <c r="B29" s="48" t="s">
        <v>4</v>
      </c>
      <c r="C29" s="50">
        <f t="shared" si="35"/>
        <v>1.2490860000000001</v>
      </c>
      <c r="D29" s="50">
        <f t="shared" si="35"/>
        <v>3.9379630000000003</v>
      </c>
      <c r="E29" s="50">
        <f t="shared" si="35"/>
        <v>2.766161</v>
      </c>
      <c r="F29" s="50">
        <f t="shared" si="35"/>
        <v>2.251439</v>
      </c>
      <c r="G29" s="50">
        <f t="shared" si="35"/>
        <v>2.238631</v>
      </c>
      <c r="H29" s="50">
        <f t="shared" si="36"/>
        <v>2.48015</v>
      </c>
      <c r="I29" s="50">
        <f t="shared" si="36"/>
        <v>3.874433</v>
      </c>
      <c r="J29" s="50">
        <f t="shared" si="36"/>
        <v>5.111543</v>
      </c>
      <c r="K29" s="50">
        <f t="shared" si="36"/>
        <v>7.410457</v>
      </c>
      <c r="L29" s="49">
        <f t="shared" si="36"/>
        <v>6.095557</v>
      </c>
      <c r="M29" s="49">
        <f t="shared" si="36"/>
        <v>7.837429</v>
      </c>
      <c r="N29" s="49">
        <f t="shared" si="36"/>
        <v>14.302489999999999</v>
      </c>
      <c r="O29" s="49">
        <f t="shared" si="36"/>
        <v>13.201609999999999</v>
      </c>
      <c r="P29" s="49">
        <f t="shared" si="37"/>
        <v>13.455182</v>
      </c>
      <c r="Q29" s="49">
        <f t="shared" si="37"/>
        <v>14.620604</v>
      </c>
      <c r="R29" s="49">
        <f t="shared" si="38"/>
        <v>14.788851</v>
      </c>
      <c r="S29" s="49">
        <f t="shared" si="38"/>
        <v>13.177171999999999</v>
      </c>
      <c r="T29" s="49">
        <f>T9+T13+T17+T21+T25</f>
        <v>13.846502999999998</v>
      </c>
      <c r="U29" s="49">
        <f aca="true" t="shared" si="57" ref="U29:Z29">U9+U13+U17+U21+U25</f>
        <v>25.775973000000004</v>
      </c>
      <c r="V29" s="49">
        <f t="shared" si="57"/>
        <v>23.003439999999998</v>
      </c>
      <c r="W29" s="49">
        <f t="shared" si="57"/>
        <v>23.655450999999996</v>
      </c>
      <c r="X29" s="49">
        <f t="shared" si="57"/>
        <v>24.014609</v>
      </c>
      <c r="Y29" s="49">
        <f t="shared" si="57"/>
        <v>0</v>
      </c>
      <c r="Z29" s="49">
        <f t="shared" si="57"/>
        <v>0</v>
      </c>
      <c r="AA29" s="124"/>
      <c r="AB29" s="52">
        <f t="shared" si="40"/>
        <v>15.246133</v>
      </c>
      <c r="AC29" s="49">
        <f t="shared" si="40"/>
        <v>10.189891000000001</v>
      </c>
      <c r="AD29" s="49">
        <f t="shared" si="40"/>
        <v>12.86608</v>
      </c>
      <c r="AE29" s="49">
        <f t="shared" si="40"/>
        <v>23.263155</v>
      </c>
      <c r="AF29" s="49">
        <f aca="true" t="shared" si="58" ref="AF29:AN29">AF9+AF13+AF17+AF21+AF25</f>
        <v>10.819485</v>
      </c>
      <c r="AG29" s="49">
        <f t="shared" si="58"/>
        <v>7.787268</v>
      </c>
      <c r="AH29" s="49">
        <f t="shared" si="58"/>
        <v>9.971836</v>
      </c>
      <c r="AI29" s="49">
        <f t="shared" si="58"/>
        <v>20.355115</v>
      </c>
      <c r="AJ29" s="49">
        <f t="shared" si="58"/>
        <v>30.836542</v>
      </c>
      <c r="AK29" s="50">
        <f t="shared" si="58"/>
        <v>38.334694999999996</v>
      </c>
      <c r="AL29" s="50">
        <f t="shared" si="58"/>
        <v>36.722372</v>
      </c>
      <c r="AM29" s="50">
        <f t="shared" si="58"/>
        <v>37.926404000000005</v>
      </c>
      <c r="AN29" s="50">
        <f t="shared" si="58"/>
        <v>45.323854999999995</v>
      </c>
      <c r="AO29" s="50">
        <f>AO9+AO13+AO17+AO21+AO25</f>
        <v>47.800633</v>
      </c>
      <c r="AP29" s="50">
        <f aca="true" t="shared" si="59" ref="AP29:AY29">AP9+AP13+AP17+AP21+AP25</f>
        <v>44.076184</v>
      </c>
      <c r="AQ29" s="50">
        <f t="shared" si="59"/>
        <v>42.506631</v>
      </c>
      <c r="AR29" s="50">
        <f t="shared" si="59"/>
        <v>41.192744000000005</v>
      </c>
      <c r="AS29" s="50">
        <f t="shared" si="59"/>
        <v>41.871062</v>
      </c>
      <c r="AT29" s="50">
        <f t="shared" si="59"/>
        <v>47.207131000000004</v>
      </c>
      <c r="AU29" s="50">
        <f t="shared" si="59"/>
        <v>47.380015</v>
      </c>
      <c r="AV29" s="50">
        <f t="shared" si="59"/>
        <v>47.90029499999999</v>
      </c>
      <c r="AW29" s="50">
        <f t="shared" si="59"/>
        <v>50.974098000000005</v>
      </c>
      <c r="AX29" s="50">
        <f t="shared" si="59"/>
        <v>0</v>
      </c>
      <c r="AY29" s="50">
        <f t="shared" si="59"/>
        <v>0</v>
      </c>
      <c r="AZ29" s="187"/>
      <c r="BA29" s="143">
        <f t="shared" si="43"/>
        <v>0.021823000000000002</v>
      </c>
      <c r="BB29" s="53">
        <f t="shared" si="43"/>
        <v>0.023010000000000003</v>
      </c>
      <c r="BC29" s="53">
        <f t="shared" si="43"/>
        <v>0.018884</v>
      </c>
      <c r="BD29" s="157">
        <f t="shared" si="43"/>
        <v>0.018884</v>
      </c>
      <c r="BE29" s="143">
        <f aca="true" t="shared" si="60" ref="BE29:BM29">BE9+BE13+BE17+BE21+BE25</f>
        <v>0</v>
      </c>
      <c r="BF29" s="53">
        <f t="shared" si="60"/>
        <v>0.072365</v>
      </c>
      <c r="BG29" s="53">
        <f t="shared" si="60"/>
        <v>0.072365</v>
      </c>
      <c r="BH29" s="53">
        <f t="shared" si="60"/>
        <v>0</v>
      </c>
      <c r="BI29" s="179">
        <f t="shared" si="60"/>
        <v>0</v>
      </c>
      <c r="BJ29" s="52">
        <f t="shared" si="60"/>
        <v>0</v>
      </c>
      <c r="BK29" s="49">
        <f t="shared" si="60"/>
        <v>0</v>
      </c>
      <c r="BL29" s="49">
        <f t="shared" si="60"/>
        <v>0</v>
      </c>
      <c r="BM29" s="49">
        <f t="shared" si="60"/>
        <v>0</v>
      </c>
      <c r="BN29" s="49">
        <f t="shared" si="45"/>
        <v>0</v>
      </c>
      <c r="BO29" s="49">
        <f t="shared" si="45"/>
        <v>0</v>
      </c>
      <c r="BP29" s="49">
        <f t="shared" si="46"/>
        <v>0</v>
      </c>
      <c r="BQ29" s="49">
        <f t="shared" si="46"/>
        <v>0</v>
      </c>
      <c r="BR29" s="49">
        <f t="shared" si="47"/>
        <v>0</v>
      </c>
      <c r="BS29" s="49">
        <f t="shared" si="47"/>
        <v>0</v>
      </c>
      <c r="BT29" s="49">
        <f t="shared" si="48"/>
        <v>0</v>
      </c>
      <c r="BU29" s="49">
        <f t="shared" si="48"/>
        <v>0</v>
      </c>
      <c r="BV29" s="49"/>
      <c r="BW29" s="49"/>
      <c r="BX29" s="49"/>
      <c r="BY29" s="187"/>
      <c r="BZ29" s="52">
        <f t="shared" si="49"/>
        <v>16.517042</v>
      </c>
      <c r="CA29" s="49">
        <f t="shared" si="49"/>
        <v>14.150864000000002</v>
      </c>
      <c r="CB29" s="49">
        <f t="shared" si="49"/>
        <v>15.651125</v>
      </c>
      <c r="CC29" s="51">
        <f t="shared" si="49"/>
        <v>25.533478000000002</v>
      </c>
      <c r="CD29" s="52">
        <f t="shared" si="49"/>
        <v>13.058116</v>
      </c>
      <c r="CE29" s="49">
        <f t="shared" si="50"/>
        <v>10.339782999999999</v>
      </c>
      <c r="CF29" s="49">
        <f t="shared" si="50"/>
        <v>13.918633999999999</v>
      </c>
      <c r="CG29" s="49">
        <f t="shared" si="50"/>
        <v>25.466658000000002</v>
      </c>
      <c r="CH29" s="51">
        <f t="shared" si="50"/>
        <v>38.246999</v>
      </c>
      <c r="CI29" s="52">
        <f t="shared" si="50"/>
        <v>44.430251999999996</v>
      </c>
      <c r="CJ29" s="49">
        <f t="shared" si="50"/>
        <v>44.55980099999999</v>
      </c>
      <c r="CK29" s="49">
        <f t="shared" si="50"/>
        <v>52.228894</v>
      </c>
      <c r="CL29" s="49">
        <f t="shared" si="50"/>
        <v>58.52546499999999</v>
      </c>
      <c r="CM29" s="49">
        <f>CM9+CM13+CM17+CM21+CM25</f>
        <v>61.25581499999999</v>
      </c>
      <c r="CN29" s="49">
        <f aca="true" t="shared" si="61" ref="CN29:CW29">CN9+CN13+CN17+CN21+CN25</f>
        <v>58.696788</v>
      </c>
      <c r="CO29" s="49">
        <f t="shared" si="61"/>
        <v>57.295482</v>
      </c>
      <c r="CP29" s="49">
        <f t="shared" si="61"/>
        <v>54.369916</v>
      </c>
      <c r="CQ29" s="49">
        <f t="shared" si="61"/>
        <v>55.717565</v>
      </c>
      <c r="CR29" s="49">
        <f t="shared" si="61"/>
        <v>72.983104</v>
      </c>
      <c r="CS29" s="49">
        <f t="shared" si="61"/>
        <v>70.38345500000001</v>
      </c>
      <c r="CT29" s="49">
        <f t="shared" si="61"/>
        <v>71.555746</v>
      </c>
      <c r="CU29" s="49">
        <f t="shared" si="61"/>
        <v>74.988707</v>
      </c>
      <c r="CV29" s="49">
        <f t="shared" si="61"/>
        <v>0</v>
      </c>
      <c r="CW29" s="49">
        <f t="shared" si="61"/>
        <v>0</v>
      </c>
      <c r="CX29" s="180"/>
      <c r="CY29" s="168"/>
    </row>
    <row r="30" spans="2:90" ht="12" customHeight="1">
      <c r="B30" s="199"/>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c r="AQ30" s="199"/>
      <c r="AR30" s="199"/>
      <c r="AS30" s="199"/>
      <c r="AT30" s="199"/>
      <c r="AU30" s="199"/>
      <c r="AV30" s="199"/>
      <c r="AW30" s="199"/>
      <c r="AX30" s="199"/>
      <c r="AY30" s="199"/>
      <c r="AZ30" s="199"/>
      <c r="BA30" s="199"/>
      <c r="BB30" s="199"/>
      <c r="BC30" s="199"/>
      <c r="BD30" s="199"/>
      <c r="BE30" s="199"/>
      <c r="BF30" s="199"/>
      <c r="BG30" s="199"/>
      <c r="BH30" s="199"/>
      <c r="BI30" s="199"/>
      <c r="BJ30" s="199"/>
      <c r="BK30" s="199"/>
      <c r="BL30" s="199"/>
      <c r="BM30" s="199"/>
      <c r="BN30" s="199"/>
      <c r="BO30" s="199"/>
      <c r="BP30" s="199"/>
      <c r="BQ30" s="199"/>
      <c r="BR30" s="199"/>
      <c r="BS30" s="199"/>
      <c r="BT30" s="199"/>
      <c r="BU30" s="199"/>
      <c r="BV30" s="199"/>
      <c r="BW30" s="199"/>
      <c r="BX30" s="199"/>
      <c r="BY30" s="199"/>
      <c r="BZ30" s="199"/>
      <c r="CA30" s="199"/>
      <c r="CB30" s="199"/>
      <c r="CC30" s="199"/>
      <c r="CD30" s="199"/>
      <c r="CE30" s="199"/>
      <c r="CF30" s="199"/>
      <c r="CG30" s="199"/>
      <c r="CH30" s="199"/>
      <c r="CI30" s="152"/>
      <c r="CJ30" s="152"/>
      <c r="CK30" s="152"/>
      <c r="CL30" s="152"/>
    </row>
    <row r="31" spans="2:77" ht="12.75">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row>
    <row r="32" spans="2:77" ht="22.5" customHeight="1">
      <c r="B32" s="191"/>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59"/>
      <c r="AL32" s="159"/>
      <c r="AM32" s="159"/>
      <c r="AN32" s="159"/>
      <c r="AO32" s="159"/>
      <c r="AP32" s="159"/>
      <c r="AQ32" s="159"/>
      <c r="AR32" s="159"/>
      <c r="AS32" s="159"/>
      <c r="AT32" s="159"/>
      <c r="AU32" s="159"/>
      <c r="AV32" s="159"/>
      <c r="AW32" s="159"/>
      <c r="AX32" s="159"/>
      <c r="AY32" s="159"/>
      <c r="AZ32" s="159"/>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row>
    <row r="33" spans="2:83" ht="20.25" customHeight="1">
      <c r="B33" s="56"/>
      <c r="BA33" s="2"/>
      <c r="BB33" s="2"/>
      <c r="BC33" s="2"/>
      <c r="BD33" s="2"/>
      <c r="BE33" s="2"/>
      <c r="BF33" s="2"/>
      <c r="BG33" s="2"/>
      <c r="BH33" s="2"/>
      <c r="BI33" s="2"/>
      <c r="BJ33" s="2"/>
      <c r="BK33" s="2"/>
      <c r="BL33" s="2"/>
      <c r="BM33" s="2"/>
      <c r="BN33" s="2"/>
      <c r="BO33" s="2"/>
      <c r="BP33" s="2"/>
      <c r="BQ33" s="2"/>
      <c r="BR33" s="2"/>
      <c r="BS33" s="2"/>
      <c r="BT33" s="2"/>
      <c r="BU33" s="2"/>
      <c r="BV33" s="2"/>
      <c r="BW33" s="2"/>
      <c r="BX33" s="2"/>
      <c r="BY33" s="2"/>
      <c r="CE33" s="148"/>
    </row>
    <row r="34" spans="3:77" ht="12.75">
      <c r="C34" s="3"/>
      <c r="D34" s="3"/>
      <c r="E34" s="3"/>
      <c r="F34" s="3"/>
      <c r="G34" s="3"/>
      <c r="H34" s="3"/>
      <c r="I34" s="3"/>
      <c r="J34" s="3"/>
      <c r="K34" s="3"/>
      <c r="L34" s="3"/>
      <c r="M34" s="3"/>
      <c r="N34" s="3"/>
      <c r="O34" s="3"/>
      <c r="P34" s="3"/>
      <c r="Q34" s="3"/>
      <c r="R34" s="3"/>
      <c r="S34" s="3"/>
      <c r="T34" s="3"/>
      <c r="U34" s="3"/>
      <c r="V34" s="3"/>
      <c r="W34" s="3"/>
      <c r="X34" s="3"/>
      <c r="Y34" s="3"/>
      <c r="Z34" s="3"/>
      <c r="AA34" s="3"/>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row>
    <row r="35" spans="2:77" ht="33.75" customHeight="1">
      <c r="B35" s="57"/>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row>
    <row r="36" spans="2:77" ht="12.75">
      <c r="B36" s="60"/>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row>
    <row r="37" spans="2:77" ht="14.25" customHeight="1">
      <c r="B37" s="62"/>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row>
    <row r="38" spans="2:77" ht="18.75" customHeight="1">
      <c r="B38" s="6"/>
      <c r="C38" s="3"/>
      <c r="D38" s="3"/>
      <c r="E38" s="3"/>
      <c r="F38" s="3"/>
      <c r="G38" s="3"/>
      <c r="H38" s="3"/>
      <c r="I38" s="3"/>
      <c r="J38" s="3"/>
      <c r="K38" s="3"/>
      <c r="L38" s="3"/>
      <c r="M38" s="3"/>
      <c r="N38" s="3"/>
      <c r="O38" s="3"/>
      <c r="P38" s="3"/>
      <c r="Q38" s="3"/>
      <c r="R38" s="3"/>
      <c r="S38" s="3"/>
      <c r="T38" s="3"/>
      <c r="U38" s="3"/>
      <c r="V38" s="3"/>
      <c r="W38" s="3"/>
      <c r="X38" s="3"/>
      <c r="Y38" s="3"/>
      <c r="Z38" s="3"/>
      <c r="AA38" s="3"/>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4"/>
      <c r="BB38" s="4"/>
      <c r="BC38" s="4"/>
      <c r="BD38" s="4"/>
      <c r="BE38" s="4"/>
      <c r="BF38" s="4"/>
      <c r="BG38" s="4"/>
      <c r="BH38" s="4"/>
      <c r="BI38" s="4"/>
      <c r="BJ38" s="4"/>
      <c r="BK38" s="4"/>
      <c r="BL38" s="4"/>
      <c r="BM38" s="4"/>
      <c r="BN38" s="4"/>
      <c r="BO38" s="4"/>
      <c r="BP38" s="4"/>
      <c r="BQ38" s="4"/>
      <c r="BR38" s="4"/>
      <c r="BS38" s="4"/>
      <c r="BT38" s="4"/>
      <c r="BU38" s="4"/>
      <c r="BV38" s="4"/>
      <c r="BW38" s="4"/>
      <c r="BX38" s="4"/>
      <c r="BY38" s="4"/>
    </row>
    <row r="39" spans="2:77" ht="43.5" customHeight="1">
      <c r="B39" s="65"/>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111"/>
      <c r="BB39" s="111"/>
      <c r="BC39" s="111"/>
      <c r="BD39" s="111"/>
      <c r="BE39" s="111"/>
      <c r="BF39" s="111"/>
      <c r="BG39" s="111"/>
      <c r="BH39" s="111"/>
      <c r="BI39" s="111"/>
      <c r="BJ39" s="111"/>
      <c r="BK39" s="111"/>
      <c r="BL39" s="111"/>
      <c r="BM39" s="111"/>
      <c r="BN39" s="111"/>
      <c r="BO39" s="111"/>
      <c r="BP39" s="111"/>
      <c r="BQ39" s="111"/>
      <c r="BR39" s="111"/>
      <c r="BS39" s="111"/>
      <c r="BT39" s="111"/>
      <c r="BU39" s="111"/>
      <c r="BV39" s="111"/>
      <c r="BW39" s="111"/>
      <c r="BX39" s="111"/>
      <c r="BY39" s="111"/>
    </row>
    <row r="40" spans="2:77" ht="51" customHeight="1">
      <c r="B40" s="65"/>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112"/>
      <c r="BB40" s="112"/>
      <c r="BC40" s="112"/>
      <c r="BD40" s="112"/>
      <c r="BE40" s="112"/>
      <c r="BF40" s="112"/>
      <c r="BG40" s="112"/>
      <c r="BH40" s="112"/>
      <c r="BI40" s="112"/>
      <c r="BJ40" s="112"/>
      <c r="BK40" s="112"/>
      <c r="BL40" s="112"/>
      <c r="BM40" s="112"/>
      <c r="BN40" s="112"/>
      <c r="BO40" s="112"/>
      <c r="BP40" s="112"/>
      <c r="BQ40" s="112"/>
      <c r="BR40" s="112"/>
      <c r="BS40" s="112"/>
      <c r="BT40" s="112"/>
      <c r="BU40" s="112"/>
      <c r="BV40" s="112"/>
      <c r="BW40" s="112"/>
      <c r="BX40" s="112"/>
      <c r="BY40" s="112"/>
    </row>
    <row r="41" spans="2:77" ht="15" customHeight="1">
      <c r="B41" s="70"/>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1"/>
      <c r="BB41" s="71"/>
      <c r="BC41" s="71"/>
      <c r="BD41" s="71"/>
      <c r="BE41" s="71"/>
      <c r="BF41" s="71"/>
      <c r="BG41" s="71"/>
      <c r="BH41" s="71"/>
      <c r="BI41" s="71"/>
      <c r="BJ41" s="71"/>
      <c r="BK41" s="71"/>
      <c r="BL41" s="71"/>
      <c r="BM41" s="71"/>
      <c r="BN41" s="71"/>
      <c r="BO41" s="71"/>
      <c r="BP41" s="71"/>
      <c r="BQ41" s="71"/>
      <c r="BR41" s="71"/>
      <c r="BS41" s="71"/>
      <c r="BT41" s="71"/>
      <c r="BU41" s="71"/>
      <c r="BV41" s="71"/>
      <c r="BW41" s="71"/>
      <c r="BX41" s="71"/>
      <c r="BY41" s="71"/>
    </row>
    <row r="42" spans="2:77" ht="39" customHeight="1">
      <c r="B42" s="70"/>
      <c r="C42" s="3"/>
      <c r="D42" s="3"/>
      <c r="E42" s="3"/>
      <c r="F42" s="3"/>
      <c r="G42" s="3"/>
      <c r="H42" s="3"/>
      <c r="I42" s="3"/>
      <c r="J42" s="3"/>
      <c r="K42" s="3"/>
      <c r="L42" s="3"/>
      <c r="M42" s="3"/>
      <c r="N42" s="3"/>
      <c r="O42" s="3"/>
      <c r="P42" s="3"/>
      <c r="Q42" s="3"/>
      <c r="R42" s="3"/>
      <c r="S42" s="3"/>
      <c r="T42" s="3"/>
      <c r="U42" s="3"/>
      <c r="V42" s="3"/>
      <c r="W42" s="3"/>
      <c r="X42" s="3"/>
      <c r="Y42" s="3"/>
      <c r="Z42" s="3"/>
      <c r="AA42" s="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row>
    <row r="43" spans="2:77" ht="35.25" customHeight="1">
      <c r="B43" s="70"/>
      <c r="C43" s="3"/>
      <c r="D43" s="3"/>
      <c r="E43" s="3"/>
      <c r="F43" s="3"/>
      <c r="G43" s="3"/>
      <c r="H43" s="3"/>
      <c r="I43" s="3"/>
      <c r="J43" s="3"/>
      <c r="K43" s="3"/>
      <c r="L43" s="3"/>
      <c r="M43" s="3"/>
      <c r="N43" s="3"/>
      <c r="O43" s="3"/>
      <c r="P43" s="3"/>
      <c r="Q43" s="3"/>
      <c r="R43" s="3"/>
      <c r="S43" s="3"/>
      <c r="T43" s="3"/>
      <c r="U43" s="3"/>
      <c r="V43" s="3"/>
      <c r="W43" s="3"/>
      <c r="X43" s="3"/>
      <c r="Y43" s="3"/>
      <c r="Z43" s="3"/>
      <c r="AA43" s="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row>
    <row r="44" spans="2:77" ht="35.25" customHeight="1">
      <c r="B44" s="70"/>
      <c r="C44" s="3"/>
      <c r="D44" s="3"/>
      <c r="E44" s="3"/>
      <c r="F44" s="3"/>
      <c r="G44" s="3"/>
      <c r="H44" s="3"/>
      <c r="I44" s="3"/>
      <c r="J44" s="3"/>
      <c r="K44" s="3"/>
      <c r="L44" s="3"/>
      <c r="M44" s="3"/>
      <c r="N44" s="3"/>
      <c r="O44" s="3"/>
      <c r="P44" s="3"/>
      <c r="Q44" s="3"/>
      <c r="R44" s="3"/>
      <c r="S44" s="3"/>
      <c r="T44" s="3"/>
      <c r="U44" s="3"/>
      <c r="V44" s="3"/>
      <c r="W44" s="3"/>
      <c r="X44" s="3"/>
      <c r="Y44" s="3"/>
      <c r="Z44" s="3"/>
      <c r="AA44" s="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4"/>
      <c r="BY44" s="74"/>
    </row>
    <row r="45" spans="2:77" ht="30" customHeight="1">
      <c r="B45" s="70"/>
      <c r="C45" s="3"/>
      <c r="D45" s="3"/>
      <c r="E45" s="3"/>
      <c r="F45" s="3"/>
      <c r="G45" s="3"/>
      <c r="H45" s="3"/>
      <c r="I45" s="3"/>
      <c r="J45" s="3"/>
      <c r="K45" s="3"/>
      <c r="L45" s="3"/>
      <c r="M45" s="3"/>
      <c r="N45" s="3"/>
      <c r="O45" s="3"/>
      <c r="P45" s="3"/>
      <c r="Q45" s="3"/>
      <c r="R45" s="3"/>
      <c r="S45" s="3"/>
      <c r="T45" s="3"/>
      <c r="U45" s="3"/>
      <c r="V45" s="3"/>
      <c r="W45" s="3"/>
      <c r="X45" s="3"/>
      <c r="Y45" s="3"/>
      <c r="Z45" s="3"/>
      <c r="AA45" s="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4"/>
      <c r="BB45" s="74"/>
      <c r="BC45" s="74"/>
      <c r="BD45" s="74"/>
      <c r="BE45" s="74"/>
      <c r="BF45" s="74"/>
      <c r="BG45" s="74"/>
      <c r="BH45" s="74"/>
      <c r="BI45" s="74"/>
      <c r="BJ45" s="74"/>
      <c r="BK45" s="74"/>
      <c r="BL45" s="74"/>
      <c r="BM45" s="74"/>
      <c r="BN45" s="74"/>
      <c r="BO45" s="74"/>
      <c r="BP45" s="74"/>
      <c r="BQ45" s="74"/>
      <c r="BR45" s="74"/>
      <c r="BS45" s="74"/>
      <c r="BT45" s="74"/>
      <c r="BU45" s="74"/>
      <c r="BV45" s="74"/>
      <c r="BW45" s="74"/>
      <c r="BX45" s="74"/>
      <c r="BY45" s="74"/>
    </row>
    <row r="46" spans="2:77" ht="30" customHeight="1">
      <c r="B46" s="70"/>
      <c r="C46" s="3"/>
      <c r="D46" s="3"/>
      <c r="E46" s="3"/>
      <c r="F46" s="3"/>
      <c r="G46" s="3"/>
      <c r="H46" s="3"/>
      <c r="I46" s="3"/>
      <c r="J46" s="3"/>
      <c r="K46" s="3"/>
      <c r="L46" s="3"/>
      <c r="M46" s="3"/>
      <c r="N46" s="3"/>
      <c r="O46" s="3"/>
      <c r="P46" s="3"/>
      <c r="Q46" s="3"/>
      <c r="R46" s="3"/>
      <c r="S46" s="3"/>
      <c r="T46" s="3"/>
      <c r="U46" s="3"/>
      <c r="V46" s="3"/>
      <c r="W46" s="3"/>
      <c r="X46" s="3"/>
      <c r="Y46" s="3"/>
      <c r="Z46" s="3"/>
      <c r="AA46" s="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row>
    <row r="47" spans="2:77" ht="41.25" customHeight="1">
      <c r="B47" s="7"/>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4"/>
      <c r="BB47" s="74"/>
      <c r="BC47" s="74"/>
      <c r="BD47" s="74"/>
      <c r="BE47" s="74"/>
      <c r="BF47" s="74"/>
      <c r="BG47" s="74"/>
      <c r="BH47" s="74"/>
      <c r="BI47" s="74"/>
      <c r="BJ47" s="74"/>
      <c r="BK47" s="74"/>
      <c r="BL47" s="74"/>
      <c r="BM47" s="74"/>
      <c r="BN47" s="74"/>
      <c r="BO47" s="74"/>
      <c r="BP47" s="74"/>
      <c r="BQ47" s="74"/>
      <c r="BR47" s="74"/>
      <c r="BS47" s="74"/>
      <c r="BT47" s="74"/>
      <c r="BU47" s="74"/>
      <c r="BV47" s="74"/>
      <c r="BW47" s="74"/>
      <c r="BX47" s="74"/>
      <c r="BY47" s="74"/>
    </row>
    <row r="48" spans="2:77" ht="22.5" customHeight="1">
      <c r="B48" s="62"/>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row>
    <row r="49" spans="2:77" ht="22.5" customHeight="1">
      <c r="B49" s="62"/>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row>
    <row r="50" ht="20.25" customHeight="1">
      <c r="B50" s="56"/>
    </row>
    <row r="51" ht="17.25" customHeight="1">
      <c r="B51" s="79"/>
    </row>
    <row r="52" spans="2:77" ht="21" customHeight="1">
      <c r="B52" s="10"/>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row>
    <row r="53" spans="2:77" ht="43.5" customHeight="1">
      <c r="B53" s="65"/>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111"/>
      <c r="BB53" s="111"/>
      <c r="BC53" s="111"/>
      <c r="BD53" s="111"/>
      <c r="BE53" s="111"/>
      <c r="BF53" s="111"/>
      <c r="BG53" s="111"/>
      <c r="BH53" s="111"/>
      <c r="BI53" s="111"/>
      <c r="BJ53" s="111"/>
      <c r="BK53" s="111"/>
      <c r="BL53" s="111"/>
      <c r="BM53" s="111"/>
      <c r="BN53" s="111"/>
      <c r="BO53" s="111"/>
      <c r="BP53" s="111"/>
      <c r="BQ53" s="111"/>
      <c r="BR53" s="111"/>
      <c r="BS53" s="111"/>
      <c r="BT53" s="111"/>
      <c r="BU53" s="111"/>
      <c r="BV53" s="111"/>
      <c r="BW53" s="111"/>
      <c r="BX53" s="111"/>
      <c r="BY53" s="111"/>
    </row>
    <row r="54" spans="2:77" ht="51" customHeight="1">
      <c r="B54" s="65"/>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72"/>
      <c r="BB54" s="72"/>
      <c r="BC54" s="72"/>
      <c r="BD54" s="72"/>
      <c r="BE54" s="72"/>
      <c r="BF54" s="72"/>
      <c r="BG54" s="72"/>
      <c r="BH54" s="72"/>
      <c r="BI54" s="72"/>
      <c r="BJ54" s="72"/>
      <c r="BK54" s="72"/>
      <c r="BL54" s="72"/>
      <c r="BM54" s="72"/>
      <c r="BN54" s="72"/>
      <c r="BO54" s="72"/>
      <c r="BP54" s="72"/>
      <c r="BQ54" s="72"/>
      <c r="BR54" s="72"/>
      <c r="BS54" s="72"/>
      <c r="BT54" s="72"/>
      <c r="BU54" s="72"/>
      <c r="BV54" s="72"/>
      <c r="BW54" s="72"/>
      <c r="BX54" s="72"/>
      <c r="BY54" s="72"/>
    </row>
    <row r="55" spans="2:77" ht="15" customHeight="1">
      <c r="B55" s="70"/>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1"/>
      <c r="BB55" s="71"/>
      <c r="BC55" s="71"/>
      <c r="BD55" s="71"/>
      <c r="BE55" s="71"/>
      <c r="BF55" s="71"/>
      <c r="BG55" s="71"/>
      <c r="BH55" s="71"/>
      <c r="BI55" s="71"/>
      <c r="BJ55" s="71"/>
      <c r="BK55" s="71"/>
      <c r="BL55" s="71"/>
      <c r="BM55" s="71"/>
      <c r="BN55" s="71"/>
      <c r="BO55" s="71"/>
      <c r="BP55" s="71"/>
      <c r="BQ55" s="71"/>
      <c r="BR55" s="71"/>
      <c r="BS55" s="71"/>
      <c r="BT55" s="71"/>
      <c r="BU55" s="71"/>
      <c r="BV55" s="71"/>
      <c r="BW55" s="71"/>
      <c r="BX55" s="71"/>
      <c r="BY55" s="71"/>
    </row>
    <row r="56" spans="2:77" ht="39" customHeight="1">
      <c r="B56" s="70"/>
      <c r="C56" s="3"/>
      <c r="D56" s="3"/>
      <c r="E56" s="3"/>
      <c r="F56" s="3"/>
      <c r="G56" s="3"/>
      <c r="H56" s="3"/>
      <c r="I56" s="3"/>
      <c r="J56" s="3"/>
      <c r="K56" s="3"/>
      <c r="L56" s="3"/>
      <c r="M56" s="3"/>
      <c r="N56" s="3"/>
      <c r="O56" s="3"/>
      <c r="P56" s="3"/>
      <c r="Q56" s="3"/>
      <c r="R56" s="3"/>
      <c r="S56" s="3"/>
      <c r="T56" s="3"/>
      <c r="U56" s="3"/>
      <c r="V56" s="3"/>
      <c r="W56" s="3"/>
      <c r="X56" s="3"/>
      <c r="Y56" s="3"/>
      <c r="Z56" s="3"/>
      <c r="AA56" s="3"/>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row>
    <row r="57" spans="2:77" ht="35.25" customHeight="1">
      <c r="B57" s="70"/>
      <c r="C57" s="3"/>
      <c r="D57" s="3"/>
      <c r="E57" s="3"/>
      <c r="F57" s="3"/>
      <c r="G57" s="3"/>
      <c r="H57" s="3"/>
      <c r="I57" s="3"/>
      <c r="J57" s="3"/>
      <c r="K57" s="3"/>
      <c r="L57" s="3"/>
      <c r="M57" s="3"/>
      <c r="N57" s="3"/>
      <c r="O57" s="3"/>
      <c r="P57" s="3"/>
      <c r="Q57" s="3"/>
      <c r="R57" s="3"/>
      <c r="S57" s="3"/>
      <c r="T57" s="3"/>
      <c r="U57" s="3"/>
      <c r="V57" s="3"/>
      <c r="W57" s="3"/>
      <c r="X57" s="3"/>
      <c r="Y57" s="3"/>
      <c r="Z57" s="3"/>
      <c r="AA57" s="3"/>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row>
    <row r="58" spans="2:77" ht="35.25" customHeight="1">
      <c r="B58" s="70"/>
      <c r="C58" s="3"/>
      <c r="D58" s="3"/>
      <c r="E58" s="3"/>
      <c r="F58" s="3"/>
      <c r="G58" s="3"/>
      <c r="H58" s="3"/>
      <c r="I58" s="3"/>
      <c r="J58" s="3"/>
      <c r="K58" s="3"/>
      <c r="L58" s="3"/>
      <c r="M58" s="3"/>
      <c r="N58" s="3"/>
      <c r="O58" s="3"/>
      <c r="P58" s="3"/>
      <c r="Q58" s="3"/>
      <c r="R58" s="3"/>
      <c r="S58" s="3"/>
      <c r="T58" s="3"/>
      <c r="U58" s="3"/>
      <c r="V58" s="3"/>
      <c r="W58" s="3"/>
      <c r="X58" s="3"/>
      <c r="Y58" s="3"/>
      <c r="Z58" s="3"/>
      <c r="AA58" s="3"/>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row>
    <row r="59" spans="2:77" ht="30" customHeight="1">
      <c r="B59" s="70"/>
      <c r="C59" s="3"/>
      <c r="D59" s="3"/>
      <c r="E59" s="3"/>
      <c r="F59" s="3"/>
      <c r="G59" s="3"/>
      <c r="H59" s="3"/>
      <c r="I59" s="3"/>
      <c r="J59" s="3"/>
      <c r="K59" s="3"/>
      <c r="L59" s="3"/>
      <c r="M59" s="3"/>
      <c r="N59" s="3"/>
      <c r="O59" s="3"/>
      <c r="P59" s="3"/>
      <c r="Q59" s="3"/>
      <c r="R59" s="3"/>
      <c r="S59" s="3"/>
      <c r="T59" s="3"/>
      <c r="U59" s="3"/>
      <c r="V59" s="3"/>
      <c r="W59" s="3"/>
      <c r="X59" s="3"/>
      <c r="Y59" s="3"/>
      <c r="Z59" s="3"/>
      <c r="AA59" s="3"/>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row>
    <row r="60" spans="2:77" ht="30" customHeight="1">
      <c r="B60" s="70"/>
      <c r="C60" s="3"/>
      <c r="D60" s="3"/>
      <c r="E60" s="3"/>
      <c r="F60" s="3"/>
      <c r="G60" s="3"/>
      <c r="H60" s="3"/>
      <c r="I60" s="3"/>
      <c r="J60" s="3"/>
      <c r="K60" s="3"/>
      <c r="L60" s="3"/>
      <c r="M60" s="3"/>
      <c r="N60" s="3"/>
      <c r="O60" s="3"/>
      <c r="P60" s="3"/>
      <c r="Q60" s="3"/>
      <c r="R60" s="3"/>
      <c r="S60" s="3"/>
      <c r="T60" s="3"/>
      <c r="U60" s="3"/>
      <c r="V60" s="3"/>
      <c r="W60" s="3"/>
      <c r="X60" s="3"/>
      <c r="Y60" s="3"/>
      <c r="Z60" s="3"/>
      <c r="AA60" s="3"/>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row>
    <row r="61" spans="2:77" ht="41.25" customHeight="1">
      <c r="B61" s="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4"/>
      <c r="BB61" s="74"/>
      <c r="BC61" s="74"/>
      <c r="BD61" s="74"/>
      <c r="BE61" s="74"/>
      <c r="BF61" s="74"/>
      <c r="BG61" s="74"/>
      <c r="BH61" s="74"/>
      <c r="BI61" s="74"/>
      <c r="BJ61" s="74"/>
      <c r="BK61" s="74"/>
      <c r="BL61" s="74"/>
      <c r="BM61" s="74"/>
      <c r="BN61" s="74"/>
      <c r="BO61" s="74"/>
      <c r="BP61" s="74"/>
      <c r="BQ61" s="74"/>
      <c r="BR61" s="74"/>
      <c r="BS61" s="74"/>
      <c r="BT61" s="74"/>
      <c r="BU61" s="74"/>
      <c r="BV61" s="74"/>
      <c r="BW61" s="74"/>
      <c r="BX61" s="74"/>
      <c r="BY61" s="74"/>
    </row>
    <row r="62" spans="2:77" ht="18" customHeight="1">
      <c r="B62" s="62"/>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row>
    <row r="63" spans="2:77" ht="12.75">
      <c r="B63" s="62"/>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row>
    <row r="64" ht="27" customHeight="1">
      <c r="B64" s="56"/>
    </row>
    <row r="65" ht="21.75" customHeight="1">
      <c r="B65" s="79"/>
    </row>
    <row r="66" ht="12.75">
      <c r="B66" s="10"/>
    </row>
    <row r="67" spans="2:77" ht="90" customHeight="1">
      <c r="B67" s="84"/>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6"/>
      <c r="AC67" s="86"/>
      <c r="AD67" s="86"/>
      <c r="AE67" s="86"/>
      <c r="AF67" s="86"/>
      <c r="AG67" s="86"/>
      <c r="AH67" s="86"/>
      <c r="AI67" s="86"/>
      <c r="AJ67" s="86"/>
      <c r="AK67" s="86"/>
      <c r="AL67" s="86"/>
      <c r="AM67" s="86"/>
      <c r="AN67" s="86"/>
      <c r="AO67" s="86"/>
      <c r="AP67" s="86"/>
      <c r="AQ67" s="86"/>
      <c r="AR67" s="86"/>
      <c r="AS67" s="86"/>
      <c r="AT67" s="86"/>
      <c r="AU67" s="86"/>
      <c r="AV67" s="86"/>
      <c r="AW67" s="86"/>
      <c r="AX67" s="86"/>
      <c r="AY67" s="86"/>
      <c r="AZ67" s="86"/>
      <c r="BA67" s="113"/>
      <c r="BB67" s="113"/>
      <c r="BC67" s="113"/>
      <c r="BD67" s="113"/>
      <c r="BE67" s="113"/>
      <c r="BF67" s="113"/>
      <c r="BG67" s="113"/>
      <c r="BH67" s="113"/>
      <c r="BI67" s="113"/>
      <c r="BJ67" s="113"/>
      <c r="BK67" s="113"/>
      <c r="BL67" s="113"/>
      <c r="BM67" s="113"/>
      <c r="BN67" s="113"/>
      <c r="BO67" s="113"/>
      <c r="BP67" s="113"/>
      <c r="BQ67" s="113"/>
      <c r="BR67" s="113"/>
      <c r="BS67" s="113"/>
      <c r="BT67" s="113"/>
      <c r="BU67" s="113"/>
      <c r="BV67" s="113"/>
      <c r="BW67" s="113"/>
      <c r="BX67" s="113"/>
      <c r="BY67" s="113"/>
    </row>
    <row r="68" spans="2:77" ht="26.25" customHeight="1">
      <c r="B68" s="10"/>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87"/>
      <c r="BA68" s="114"/>
      <c r="BB68" s="114"/>
      <c r="BC68" s="114"/>
      <c r="BD68" s="114"/>
      <c r="BE68" s="114"/>
      <c r="BF68" s="114"/>
      <c r="BG68" s="114"/>
      <c r="BH68" s="114"/>
      <c r="BI68" s="114"/>
      <c r="BJ68" s="114"/>
      <c r="BK68" s="114"/>
      <c r="BL68" s="114"/>
      <c r="BM68" s="114"/>
      <c r="BN68" s="114"/>
      <c r="BO68" s="114"/>
      <c r="BP68" s="114"/>
      <c r="BQ68" s="114"/>
      <c r="BR68" s="114"/>
      <c r="BS68" s="114"/>
      <c r="BT68" s="114"/>
      <c r="BU68" s="114"/>
      <c r="BV68" s="114"/>
      <c r="BW68" s="114"/>
      <c r="BX68" s="114"/>
      <c r="BY68" s="114"/>
    </row>
    <row r="69" spans="2:77" ht="33" customHeight="1">
      <c r="B69" s="87"/>
      <c r="C69" s="3"/>
      <c r="D69" s="3"/>
      <c r="E69" s="3"/>
      <c r="F69" s="3"/>
      <c r="G69" s="3"/>
      <c r="H69" s="3"/>
      <c r="I69" s="3"/>
      <c r="J69" s="3"/>
      <c r="K69" s="3"/>
      <c r="L69" s="3"/>
      <c r="M69" s="3"/>
      <c r="N69" s="3"/>
      <c r="O69" s="3"/>
      <c r="P69" s="3"/>
      <c r="Q69" s="3"/>
      <c r="R69" s="3"/>
      <c r="S69" s="3"/>
      <c r="T69" s="3"/>
      <c r="U69" s="3"/>
      <c r="V69" s="3"/>
      <c r="W69" s="3"/>
      <c r="X69" s="3"/>
      <c r="Y69" s="3"/>
      <c r="Z69" s="3"/>
      <c r="AA69" s="3"/>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115"/>
      <c r="BB69" s="115"/>
      <c r="BC69" s="115"/>
      <c r="BD69" s="115"/>
      <c r="BE69" s="115"/>
      <c r="BF69" s="115"/>
      <c r="BG69" s="115"/>
      <c r="BH69" s="115"/>
      <c r="BI69" s="115"/>
      <c r="BJ69" s="115"/>
      <c r="BK69" s="115"/>
      <c r="BL69" s="115"/>
      <c r="BM69" s="115"/>
      <c r="BN69" s="115"/>
      <c r="BO69" s="115"/>
      <c r="BP69" s="115"/>
      <c r="BQ69" s="115"/>
      <c r="BR69" s="115"/>
      <c r="BS69" s="115"/>
      <c r="BT69" s="115"/>
      <c r="BU69" s="115"/>
      <c r="BV69" s="115"/>
      <c r="BW69" s="115"/>
      <c r="BX69" s="115"/>
      <c r="BY69" s="115"/>
    </row>
    <row r="70" spans="1:77" ht="27" customHeight="1">
      <c r="A70" s="89"/>
      <c r="B70" s="80"/>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row>
    <row r="71" spans="1:77" ht="27" customHeight="1">
      <c r="A71" s="89"/>
      <c r="B71" s="80"/>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row>
    <row r="72" spans="1:77" ht="21" customHeight="1">
      <c r="A72" s="89"/>
      <c r="B72" s="80"/>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row>
    <row r="73" spans="1:77" ht="21" customHeight="1">
      <c r="A73" s="89"/>
      <c r="B73" s="80"/>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row>
    <row r="74" spans="1:77" ht="26.25" customHeight="1">
      <c r="A74" s="89"/>
      <c r="B74" s="80"/>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row>
    <row r="75" spans="1:77" ht="27" customHeight="1">
      <c r="A75" s="89"/>
      <c r="B75" s="80"/>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row>
    <row r="76" spans="1:77" ht="27" customHeight="1">
      <c r="A76" s="89"/>
      <c r="B76" s="80"/>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row>
    <row r="77" spans="1:77" ht="27" customHeight="1">
      <c r="A77" s="89"/>
      <c r="B77" s="80"/>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row>
    <row r="78" spans="1:77" ht="27" customHeight="1">
      <c r="A78" s="89"/>
      <c r="B78" s="80"/>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row>
    <row r="79" spans="1:77" ht="27" customHeight="1">
      <c r="A79" s="89"/>
      <c r="B79" s="80"/>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row>
    <row r="80" spans="1:77" ht="27" customHeight="1">
      <c r="A80" s="89"/>
      <c r="B80" s="80"/>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row>
    <row r="81" spans="1:77" ht="27" customHeight="1">
      <c r="A81" s="89"/>
      <c r="B81" s="80"/>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row>
    <row r="82" spans="1:77" ht="27" customHeight="1">
      <c r="A82" s="89"/>
      <c r="B82" s="80"/>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row>
    <row r="83" spans="1:77" ht="27" customHeight="1">
      <c r="A83" s="89"/>
      <c r="B83" s="80"/>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row>
    <row r="84" spans="1:77" ht="27" customHeight="1">
      <c r="A84" s="89"/>
      <c r="B84" s="80"/>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row>
    <row r="85" spans="1:77" ht="27" customHeight="1">
      <c r="A85" s="89"/>
      <c r="B85" s="80"/>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row>
    <row r="86" spans="1:77" ht="27" customHeight="1">
      <c r="A86" s="89"/>
      <c r="B86" s="80"/>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row>
    <row r="87" spans="1:77" ht="27" customHeight="1">
      <c r="A87" s="89"/>
      <c r="B87" s="80"/>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row>
    <row r="88" spans="1:52" ht="24" customHeight="1">
      <c r="A88" s="91"/>
      <c r="B88" s="92"/>
      <c r="AB88" s="3"/>
      <c r="AC88" s="3"/>
      <c r="AD88" s="3"/>
      <c r="AE88" s="3"/>
      <c r="AF88" s="3"/>
      <c r="AG88" s="3"/>
      <c r="AH88" s="3"/>
      <c r="AI88" s="3"/>
      <c r="AJ88" s="3"/>
      <c r="AK88" s="3"/>
      <c r="AL88" s="3"/>
      <c r="AM88" s="3"/>
      <c r="AN88" s="3"/>
      <c r="AO88" s="3"/>
      <c r="AP88" s="3"/>
      <c r="AQ88" s="3"/>
      <c r="AR88" s="3"/>
      <c r="AS88" s="3"/>
      <c r="AT88" s="3"/>
      <c r="AU88" s="3"/>
      <c r="AV88" s="3"/>
      <c r="AW88" s="3"/>
      <c r="AX88" s="3"/>
      <c r="AY88" s="3"/>
      <c r="AZ88" s="3"/>
    </row>
    <row r="89" spans="1:77" ht="27" customHeight="1">
      <c r="A89" s="89"/>
      <c r="B89" s="80"/>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row>
    <row r="90" spans="1:77" ht="27" customHeight="1">
      <c r="A90" s="89"/>
      <c r="B90" s="80"/>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row>
    <row r="91" spans="1:77" ht="27" customHeight="1">
      <c r="A91" s="89"/>
      <c r="B91" s="80"/>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row>
    <row r="92" spans="1:77" ht="27" customHeight="1">
      <c r="A92" s="89"/>
      <c r="B92" s="80"/>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row>
    <row r="93" spans="1:77" ht="27" customHeight="1">
      <c r="A93" s="89"/>
      <c r="B93" s="80"/>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row>
    <row r="94" spans="1:77" ht="23.25" customHeight="1">
      <c r="A94" s="89"/>
      <c r="B94" s="80"/>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row>
    <row r="95" spans="1:77" ht="21" customHeight="1">
      <c r="A95" s="89"/>
      <c r="B95" s="80"/>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row>
    <row r="96" spans="1:77" ht="27" customHeight="1">
      <c r="A96" s="89"/>
      <c r="B96" s="80"/>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row>
    <row r="97" spans="1:77" ht="27.75" customHeight="1">
      <c r="A97" s="89"/>
      <c r="B97" s="80"/>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2"/>
      <c r="BB97" s="2"/>
      <c r="BC97" s="2"/>
      <c r="BD97" s="2"/>
      <c r="BE97" s="2"/>
      <c r="BF97" s="2"/>
      <c r="BG97" s="2"/>
      <c r="BH97" s="2"/>
      <c r="BI97" s="2"/>
      <c r="BJ97" s="2"/>
      <c r="BK97" s="2"/>
      <c r="BL97" s="2"/>
      <c r="BM97" s="2"/>
      <c r="BN97" s="2"/>
      <c r="BO97" s="2"/>
      <c r="BP97" s="2"/>
      <c r="BQ97" s="2"/>
      <c r="BR97" s="2"/>
      <c r="BS97" s="2"/>
      <c r="BT97" s="2"/>
      <c r="BU97" s="2"/>
      <c r="BV97" s="2"/>
      <c r="BW97" s="2"/>
      <c r="BX97" s="2"/>
      <c r="BY97" s="2"/>
    </row>
    <row r="98" spans="1:77" ht="32.25" customHeight="1">
      <c r="A98" s="89"/>
      <c r="B98" s="80"/>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row>
    <row r="99" spans="1:77" ht="12.75">
      <c r="A99" s="89"/>
      <c r="B99" s="80"/>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row>
    <row r="100" spans="1:77" ht="12.75">
      <c r="A100" s="89"/>
      <c r="B100" s="9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94"/>
      <c r="BB100" s="94"/>
      <c r="BC100" s="94"/>
      <c r="BD100" s="94"/>
      <c r="BE100" s="94"/>
      <c r="BF100" s="94"/>
      <c r="BG100" s="94"/>
      <c r="BH100" s="94"/>
      <c r="BI100" s="94"/>
      <c r="BJ100" s="94"/>
      <c r="BK100" s="94"/>
      <c r="BL100" s="94"/>
      <c r="BM100" s="94"/>
      <c r="BN100" s="94"/>
      <c r="BO100" s="94"/>
      <c r="BP100" s="94"/>
      <c r="BQ100" s="94"/>
      <c r="BR100" s="94"/>
      <c r="BS100" s="94"/>
      <c r="BT100" s="94"/>
      <c r="BU100" s="94"/>
      <c r="BV100" s="94"/>
      <c r="BW100" s="94"/>
      <c r="BX100" s="94"/>
      <c r="BY100" s="94"/>
    </row>
    <row r="101" spans="1:77" ht="12.75">
      <c r="A101" s="89"/>
      <c r="B101" s="9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row>
    <row r="102" spans="1:77" ht="12.75">
      <c r="A102" s="89"/>
      <c r="B102" s="9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row>
    <row r="103" spans="1:77" ht="12.75">
      <c r="A103" s="89"/>
      <c r="B103" s="80"/>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row>
    <row r="104" spans="1:77" ht="12.75">
      <c r="A104" s="95"/>
      <c r="B104" s="9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row>
    <row r="105" spans="1:77" ht="12.75">
      <c r="A105" s="95"/>
      <c r="B105" s="9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row>
    <row r="106" spans="1:2" ht="12.75">
      <c r="A106" s="95"/>
      <c r="B106" s="93"/>
    </row>
    <row r="107" spans="1:77" ht="12.75">
      <c r="A107" s="95"/>
      <c r="B107" s="9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row>
    <row r="108" spans="1:77" ht="12.75">
      <c r="A108" s="95"/>
      <c r="B108" s="96"/>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row>
    <row r="109" spans="1:77" ht="12.75">
      <c r="A109" s="95"/>
      <c r="B109" s="9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row>
    <row r="110" spans="1:77" ht="12.75">
      <c r="A110" s="95"/>
      <c r="B110" s="9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row>
    <row r="111" spans="1:77" ht="12.75">
      <c r="A111" s="95"/>
      <c r="B111" s="9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row>
    <row r="112" spans="1:77" ht="12.75">
      <c r="A112" s="95"/>
      <c r="B112" s="9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row>
    <row r="113" spans="1:77" ht="12.75">
      <c r="A113" s="95"/>
      <c r="B113" s="9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row>
    <row r="114" spans="1:77" ht="12.75">
      <c r="A114" s="95"/>
      <c r="B114" s="9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row>
    <row r="115" spans="1:77" ht="12.75">
      <c r="A115" s="95"/>
      <c r="B115" s="9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row>
    <row r="116" spans="1:77" ht="12.75">
      <c r="A116" s="95"/>
      <c r="B116" s="9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row>
    <row r="117" spans="1:77" ht="12.75">
      <c r="A117" s="95"/>
      <c r="B117" s="9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row>
    <row r="118" spans="1:77" ht="12.75">
      <c r="A118" s="95"/>
      <c r="B118" s="9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row>
    <row r="119" spans="1:77" ht="12.75">
      <c r="A119" s="95"/>
      <c r="B119" s="9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row>
    <row r="120" spans="1:77" ht="12.75">
      <c r="A120" s="95"/>
      <c r="B120" s="9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row>
    <row r="121" spans="1:77" ht="12.75">
      <c r="A121" s="95"/>
      <c r="B121" s="9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row>
    <row r="122" spans="1:77" ht="12.75">
      <c r="A122" s="95"/>
      <c r="B122" s="9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row>
    <row r="123" spans="1:77" ht="12.75">
      <c r="A123" s="95"/>
      <c r="B123" s="9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row>
    <row r="124" spans="1:77" ht="12.75">
      <c r="A124" s="95"/>
      <c r="B124" s="9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row>
    <row r="125" spans="1:77" ht="12.75">
      <c r="A125" s="95"/>
      <c r="B125" s="9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row>
    <row r="126" spans="1:77" ht="12.75">
      <c r="A126" s="95"/>
      <c r="B126" s="9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row>
    <row r="127" spans="1:77" ht="12.75">
      <c r="A127" s="91"/>
      <c r="B127" s="92"/>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row>
    <row r="128" spans="1:77" ht="12.75">
      <c r="A128" s="95"/>
      <c r="B128" s="93"/>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row>
    <row r="129" spans="1:77" ht="12.75">
      <c r="A129" s="95"/>
      <c r="B129" s="93"/>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row>
    <row r="130" spans="1:77" ht="12.75">
      <c r="A130" s="95"/>
      <c r="B130" s="93"/>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row>
    <row r="131" spans="1:2" ht="12.75">
      <c r="A131" s="95"/>
      <c r="B131" s="93"/>
    </row>
    <row r="132" spans="1:77" ht="12.75">
      <c r="A132" s="95"/>
      <c r="B132" s="93"/>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row>
    <row r="133" spans="1:77" ht="12.75">
      <c r="A133" s="95"/>
      <c r="B133" s="93"/>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row>
    <row r="134" spans="1:77" ht="12.75">
      <c r="A134" s="95"/>
      <c r="B134" s="93"/>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row>
    <row r="135" spans="1:77" ht="12.75">
      <c r="A135" s="95"/>
      <c r="B135" s="93"/>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row>
    <row r="136" ht="12.75">
      <c r="B136" s="80"/>
    </row>
    <row r="137" ht="18" customHeight="1"/>
    <row r="138" spans="28:52" ht="21.75" customHeight="1">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row>
    <row r="139" ht="12" customHeight="1"/>
    <row r="140" ht="18" customHeight="1"/>
    <row r="141" ht="18" customHeight="1"/>
    <row r="142" spans="53:77" ht="18" customHeight="1">
      <c r="BA142" s="23"/>
      <c r="BB142" s="23"/>
      <c r="BC142" s="23"/>
      <c r="BD142" s="23"/>
      <c r="BE142" s="23"/>
      <c r="BF142" s="23"/>
      <c r="BG142" s="23"/>
      <c r="BH142" s="23"/>
      <c r="BI142" s="23"/>
      <c r="BJ142" s="23"/>
      <c r="BK142" s="23"/>
      <c r="BL142" s="23"/>
      <c r="BM142" s="23"/>
      <c r="BN142" s="23"/>
      <c r="BO142" s="23"/>
      <c r="BP142" s="23"/>
      <c r="BQ142" s="23"/>
      <c r="BR142" s="23"/>
      <c r="BS142" s="23"/>
      <c r="BT142" s="23"/>
      <c r="BU142" s="23"/>
      <c r="BV142" s="23"/>
      <c r="BW142" s="23"/>
      <c r="BX142" s="23"/>
      <c r="BY142" s="23"/>
    </row>
    <row r="143" spans="2:77" ht="18" customHeight="1">
      <c r="B143" s="96"/>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row>
    <row r="144" spans="28:77" ht="18" customHeight="1">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row>
    <row r="145" spans="28:77" ht="18" customHeight="1">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row>
    <row r="146" spans="28:77" ht="18" customHeight="1">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row>
    <row r="147" spans="28:77" ht="18" customHeight="1">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row>
    <row r="148" spans="28:77" ht="18" customHeight="1">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row>
    <row r="149" spans="28:77" ht="18" customHeight="1">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row>
    <row r="150" spans="28:77" ht="18" customHeight="1">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row>
    <row r="151" spans="28:77" ht="18" customHeight="1">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row>
    <row r="152" spans="28:77" ht="18" customHeight="1">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row>
    <row r="153" spans="28:77" ht="18" customHeight="1">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row>
    <row r="154" spans="28:77" ht="18" customHeight="1">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row>
    <row r="155" spans="28:77" ht="18" customHeight="1">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row>
    <row r="156" spans="28:77" ht="18" customHeight="1">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row>
    <row r="157" spans="28:77" ht="18" customHeight="1">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row>
    <row r="158" spans="28:77" ht="18" customHeight="1">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row>
    <row r="159" spans="28:52" ht="18" customHeight="1">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row>
    <row r="160" spans="28:52" ht="18" customHeight="1">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row>
    <row r="161" spans="28:77" ht="12.75">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row>
    <row r="162" spans="28:77" ht="12.75">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row>
    <row r="163" spans="28:77" ht="12.75">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row>
    <row r="164" spans="28:77" ht="12.75">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row>
    <row r="165" spans="28:77" ht="12.75">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row>
    <row r="166" spans="28:77" ht="12.75">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row>
    <row r="167" spans="28:52" ht="12.75">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row>
    <row r="168" spans="28:77" ht="12.75">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row>
    <row r="170" spans="28:77" ht="12.75">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row>
    <row r="171" ht="11.25" customHeight="1"/>
    <row r="173" spans="53:77" ht="12.75">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row>
    <row r="174" spans="53:77" ht="12.75">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row>
    <row r="175" spans="28:77" ht="12.75">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row>
    <row r="176" spans="28:77" ht="12.75">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row>
    <row r="177" spans="28:77" ht="12.75">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row>
    <row r="178" spans="28:77" ht="12.75">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row>
    <row r="179" spans="28:77" ht="12.75">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row>
    <row r="180" spans="28:77" ht="12.75">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row>
    <row r="181" spans="28:77" ht="12.75">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row>
    <row r="182" spans="28:77" ht="12.75">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row>
    <row r="183" spans="28:77" ht="12.75">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row>
    <row r="184" spans="28:77" ht="12.75">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row>
    <row r="185" spans="28:77" ht="12.75">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row>
    <row r="186" spans="28:77" ht="12.75">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row>
    <row r="187" spans="28:77" ht="12.75">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row>
    <row r="188" spans="28:77" ht="12.75">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row>
    <row r="189" spans="28:77" ht="12.75">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row>
    <row r="190" spans="28:77" ht="12.75">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row>
    <row r="191" spans="28:77" ht="12.75">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row>
    <row r="192" spans="28:77" ht="12.75">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row>
    <row r="193" spans="28:77" ht="12.75">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row>
    <row r="194" spans="28:77" ht="12.75">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row>
    <row r="195" spans="28:52" ht="12.75">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row>
    <row r="196" spans="28:52" ht="12.75">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row>
    <row r="197" spans="28:52" ht="12.75">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row>
    <row r="198" spans="28:52" ht="12.75">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row>
    <row r="199" ht="8.25" customHeight="1"/>
    <row r="202" spans="28:52" ht="12.75">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row>
    <row r="203" spans="28:52" ht="12.75">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row>
    <row r="204" spans="28:52" ht="12.75">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row>
    <row r="205" spans="28:52" ht="12.75">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row>
    <row r="206" spans="28:52" ht="12.75">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row>
    <row r="207" spans="28:52" ht="12.75">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row>
    <row r="208" spans="28:52" ht="12.75">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row>
    <row r="209" spans="28:52" ht="12.75">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row>
    <row r="210" spans="28:52" ht="12.75">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row>
    <row r="211" spans="28:52" ht="12.75">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row>
    <row r="212" spans="28:52" ht="12.75">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row>
    <row r="213" spans="28:52" ht="12.75">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row>
    <row r="214" spans="28:52" ht="12.75">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row>
    <row r="215" spans="28:52" ht="12.75">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row>
    <row r="216" spans="28:52" ht="12.75">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row>
    <row r="217" spans="28:52" ht="12.75">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row>
    <row r="218" spans="28:52" ht="12.75">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row>
    <row r="219" spans="28:77" ht="12.75">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row>
    <row r="220" spans="28:52" ht="12.75">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row>
    <row r="221" spans="28:52" ht="12.75">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row>
    <row r="224" spans="2:77" ht="12.75">
      <c r="B224" s="97"/>
      <c r="AB224" s="80"/>
      <c r="AC224" s="80"/>
      <c r="AD224" s="80"/>
      <c r="AE224" s="80"/>
      <c r="AF224" s="80"/>
      <c r="AG224" s="80"/>
      <c r="AH224" s="80"/>
      <c r="AI224" s="80"/>
      <c r="AJ224" s="80"/>
      <c r="AK224" s="80"/>
      <c r="AL224" s="80"/>
      <c r="AM224" s="80"/>
      <c r="AN224" s="80"/>
      <c r="AO224" s="80"/>
      <c r="AP224" s="80"/>
      <c r="AQ224" s="80"/>
      <c r="AR224" s="80"/>
      <c r="AS224" s="80"/>
      <c r="AT224" s="80"/>
      <c r="AU224" s="80"/>
      <c r="AV224" s="80"/>
      <c r="AW224" s="80"/>
      <c r="AX224" s="80"/>
      <c r="AY224" s="80"/>
      <c r="AZ224" s="80"/>
      <c r="BA224" s="99"/>
      <c r="BB224" s="99"/>
      <c r="BC224" s="99"/>
      <c r="BD224" s="99"/>
      <c r="BE224" s="99"/>
      <c r="BF224" s="99"/>
      <c r="BG224" s="99"/>
      <c r="BH224" s="99"/>
      <c r="BI224" s="99"/>
      <c r="BJ224" s="99"/>
      <c r="BK224" s="99"/>
      <c r="BL224" s="99"/>
      <c r="BM224" s="99"/>
      <c r="BN224" s="99"/>
      <c r="BO224" s="99"/>
      <c r="BP224" s="99"/>
      <c r="BQ224" s="99"/>
      <c r="BR224" s="99"/>
      <c r="BS224" s="99"/>
      <c r="BT224" s="99"/>
      <c r="BU224" s="99"/>
      <c r="BV224" s="99"/>
      <c r="BW224" s="99"/>
      <c r="BX224" s="99"/>
      <c r="BY224" s="99"/>
    </row>
    <row r="225" spans="2:77" ht="12.75">
      <c r="B225" s="97"/>
      <c r="BA225" s="98"/>
      <c r="BB225" s="98"/>
      <c r="BC225" s="98"/>
      <c r="BD225" s="98"/>
      <c r="BE225" s="98"/>
      <c r="BF225" s="98"/>
      <c r="BG225" s="98"/>
      <c r="BH225" s="98"/>
      <c r="BI225" s="98"/>
      <c r="BJ225" s="98"/>
      <c r="BK225" s="98"/>
      <c r="BL225" s="98"/>
      <c r="BM225" s="98"/>
      <c r="BN225" s="98"/>
      <c r="BO225" s="98"/>
      <c r="BP225" s="98"/>
      <c r="BQ225" s="98"/>
      <c r="BR225" s="98"/>
      <c r="BS225" s="98"/>
      <c r="BT225" s="98"/>
      <c r="BU225" s="98"/>
      <c r="BV225" s="98"/>
      <c r="BW225" s="98"/>
      <c r="BX225" s="98"/>
      <c r="BY225" s="98"/>
    </row>
    <row r="226" spans="2:77" ht="12.75">
      <c r="B226" s="97"/>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99"/>
      <c r="BB226" s="99"/>
      <c r="BC226" s="99"/>
      <c r="BD226" s="99"/>
      <c r="BE226" s="99"/>
      <c r="BF226" s="99"/>
      <c r="BG226" s="99"/>
      <c r="BH226" s="99"/>
      <c r="BI226" s="99"/>
      <c r="BJ226" s="99"/>
      <c r="BK226" s="99"/>
      <c r="BL226" s="99"/>
      <c r="BM226" s="99"/>
      <c r="BN226" s="99"/>
      <c r="BO226" s="99"/>
      <c r="BP226" s="99"/>
      <c r="BQ226" s="99"/>
      <c r="BR226" s="99"/>
      <c r="BS226" s="99"/>
      <c r="BT226" s="99"/>
      <c r="BU226" s="99"/>
      <c r="BV226" s="99"/>
      <c r="BW226" s="99"/>
      <c r="BX226" s="99"/>
      <c r="BY226" s="99"/>
    </row>
    <row r="227" spans="2:77" ht="12.75">
      <c r="B227" s="97"/>
      <c r="BA227" s="100"/>
      <c r="BB227" s="100"/>
      <c r="BC227" s="100"/>
      <c r="BD227" s="100"/>
      <c r="BE227" s="100"/>
      <c r="BF227" s="100"/>
      <c r="BG227" s="100"/>
      <c r="BH227" s="100"/>
      <c r="BI227" s="100"/>
      <c r="BJ227" s="100"/>
      <c r="BK227" s="100"/>
      <c r="BL227" s="100"/>
      <c r="BM227" s="100"/>
      <c r="BN227" s="100"/>
      <c r="BO227" s="100"/>
      <c r="BP227" s="100"/>
      <c r="BQ227" s="100"/>
      <c r="BR227" s="100"/>
      <c r="BS227" s="100"/>
      <c r="BT227" s="100"/>
      <c r="BU227" s="100"/>
      <c r="BV227" s="100"/>
      <c r="BW227" s="100"/>
      <c r="BX227" s="100"/>
      <c r="BY227" s="100"/>
    </row>
    <row r="228" spans="1:77" ht="12.75">
      <c r="A228" s="97"/>
      <c r="B228" s="97"/>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99"/>
      <c r="BB228" s="99"/>
      <c r="BC228" s="99"/>
      <c r="BD228" s="99"/>
      <c r="BE228" s="99"/>
      <c r="BF228" s="99"/>
      <c r="BG228" s="99"/>
      <c r="BH228" s="99"/>
      <c r="BI228" s="99"/>
      <c r="BJ228" s="99"/>
      <c r="BK228" s="99"/>
      <c r="BL228" s="99"/>
      <c r="BM228" s="99"/>
      <c r="BN228" s="99"/>
      <c r="BO228" s="99"/>
      <c r="BP228" s="99"/>
      <c r="BQ228" s="99"/>
      <c r="BR228" s="99"/>
      <c r="BS228" s="99"/>
      <c r="BT228" s="99"/>
      <c r="BU228" s="99"/>
      <c r="BV228" s="99"/>
      <c r="BW228" s="99"/>
      <c r="BX228" s="99"/>
      <c r="BY228" s="99"/>
    </row>
    <row r="229" spans="1:77" ht="12.75">
      <c r="A229" s="97"/>
      <c r="B229" s="97"/>
      <c r="BA229" s="100"/>
      <c r="BB229" s="100"/>
      <c r="BC229" s="100"/>
      <c r="BD229" s="100"/>
      <c r="BE229" s="100"/>
      <c r="BF229" s="100"/>
      <c r="BG229" s="100"/>
      <c r="BH229" s="100"/>
      <c r="BI229" s="100"/>
      <c r="BJ229" s="100"/>
      <c r="BK229" s="100"/>
      <c r="BL229" s="100"/>
      <c r="BM229" s="100"/>
      <c r="BN229" s="100"/>
      <c r="BO229" s="100"/>
      <c r="BP229" s="100"/>
      <c r="BQ229" s="100"/>
      <c r="BR229" s="100"/>
      <c r="BS229" s="100"/>
      <c r="BT229" s="100"/>
      <c r="BU229" s="100"/>
      <c r="BV229" s="100"/>
      <c r="BW229" s="100"/>
      <c r="BX229" s="100"/>
      <c r="BY229" s="100"/>
    </row>
    <row r="230" spans="1:77" ht="12.75">
      <c r="A230" s="97"/>
      <c r="B230" s="97"/>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99"/>
      <c r="BB230" s="99"/>
      <c r="BC230" s="99"/>
      <c r="BD230" s="99"/>
      <c r="BE230" s="99"/>
      <c r="BF230" s="99"/>
      <c r="BG230" s="99"/>
      <c r="BH230" s="99"/>
      <c r="BI230" s="99"/>
      <c r="BJ230" s="99"/>
      <c r="BK230" s="99"/>
      <c r="BL230" s="99"/>
      <c r="BM230" s="99"/>
      <c r="BN230" s="99"/>
      <c r="BO230" s="99"/>
      <c r="BP230" s="99"/>
      <c r="BQ230" s="99"/>
      <c r="BR230" s="99"/>
      <c r="BS230" s="99"/>
      <c r="BT230" s="99"/>
      <c r="BU230" s="99"/>
      <c r="BV230" s="99"/>
      <c r="BW230" s="99"/>
      <c r="BX230" s="99"/>
      <c r="BY230" s="99"/>
    </row>
    <row r="231" spans="1:77" ht="12.75">
      <c r="A231" s="97"/>
      <c r="B231" s="97"/>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99"/>
      <c r="BB231" s="99"/>
      <c r="BC231" s="99"/>
      <c r="BD231" s="99"/>
      <c r="BE231" s="99"/>
      <c r="BF231" s="99"/>
      <c r="BG231" s="99"/>
      <c r="BH231" s="99"/>
      <c r="BI231" s="99"/>
      <c r="BJ231" s="99"/>
      <c r="BK231" s="99"/>
      <c r="BL231" s="99"/>
      <c r="BM231" s="99"/>
      <c r="BN231" s="99"/>
      <c r="BO231" s="99"/>
      <c r="BP231" s="99"/>
      <c r="BQ231" s="99"/>
      <c r="BR231" s="99"/>
      <c r="BS231" s="99"/>
      <c r="BT231" s="99"/>
      <c r="BU231" s="99"/>
      <c r="BV231" s="99"/>
      <c r="BW231" s="99"/>
      <c r="BX231" s="99"/>
      <c r="BY231" s="99"/>
    </row>
    <row r="232" spans="1:77" ht="12.75">
      <c r="A232" s="97"/>
      <c r="B232" s="97"/>
      <c r="BA232" s="100"/>
      <c r="BB232" s="100"/>
      <c r="BC232" s="100"/>
      <c r="BD232" s="100"/>
      <c r="BE232" s="100"/>
      <c r="BF232" s="100"/>
      <c r="BG232" s="100"/>
      <c r="BH232" s="100"/>
      <c r="BI232" s="100"/>
      <c r="BJ232" s="100"/>
      <c r="BK232" s="100"/>
      <c r="BL232" s="100"/>
      <c r="BM232" s="100"/>
      <c r="BN232" s="100"/>
      <c r="BO232" s="100"/>
      <c r="BP232" s="100"/>
      <c r="BQ232" s="100"/>
      <c r="BR232" s="100"/>
      <c r="BS232" s="100"/>
      <c r="BT232" s="100"/>
      <c r="BU232" s="100"/>
      <c r="BV232" s="100"/>
      <c r="BW232" s="100"/>
      <c r="BX232" s="100"/>
      <c r="BY232" s="100"/>
    </row>
    <row r="233" spans="1:77" ht="12.75">
      <c r="A233" s="97"/>
      <c r="B233" s="97"/>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99"/>
      <c r="BB233" s="99"/>
      <c r="BC233" s="99"/>
      <c r="BD233" s="99"/>
      <c r="BE233" s="99"/>
      <c r="BF233" s="99"/>
      <c r="BG233" s="99"/>
      <c r="BH233" s="99"/>
      <c r="BI233" s="99"/>
      <c r="BJ233" s="99"/>
      <c r="BK233" s="99"/>
      <c r="BL233" s="99"/>
      <c r="BM233" s="99"/>
      <c r="BN233" s="99"/>
      <c r="BO233" s="99"/>
      <c r="BP233" s="99"/>
      <c r="BQ233" s="99"/>
      <c r="BR233" s="99"/>
      <c r="BS233" s="99"/>
      <c r="BT233" s="99"/>
      <c r="BU233" s="99"/>
      <c r="BV233" s="99"/>
      <c r="BW233" s="99"/>
      <c r="BX233" s="99"/>
      <c r="BY233" s="99"/>
    </row>
    <row r="234" spans="1:77" ht="12.75">
      <c r="A234" s="97"/>
      <c r="B234" s="97"/>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99"/>
      <c r="BB234" s="99"/>
      <c r="BC234" s="99"/>
      <c r="BD234" s="99"/>
      <c r="BE234" s="99"/>
      <c r="BF234" s="99"/>
      <c r="BG234" s="99"/>
      <c r="BH234" s="99"/>
      <c r="BI234" s="99"/>
      <c r="BJ234" s="99"/>
      <c r="BK234" s="99"/>
      <c r="BL234" s="99"/>
      <c r="BM234" s="99"/>
      <c r="BN234" s="99"/>
      <c r="BO234" s="99"/>
      <c r="BP234" s="99"/>
      <c r="BQ234" s="99"/>
      <c r="BR234" s="99"/>
      <c r="BS234" s="99"/>
      <c r="BT234" s="99"/>
      <c r="BU234" s="99"/>
      <c r="BV234" s="99"/>
      <c r="BW234" s="99"/>
      <c r="BX234" s="99"/>
      <c r="BY234" s="99"/>
    </row>
    <row r="235" spans="1:77" ht="12.75">
      <c r="A235" s="97"/>
      <c r="B235" s="97"/>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99"/>
      <c r="BB235" s="99"/>
      <c r="BC235" s="99"/>
      <c r="BD235" s="99"/>
      <c r="BE235" s="99"/>
      <c r="BF235" s="99"/>
      <c r="BG235" s="99"/>
      <c r="BH235" s="99"/>
      <c r="BI235" s="99"/>
      <c r="BJ235" s="99"/>
      <c r="BK235" s="99"/>
      <c r="BL235" s="99"/>
      <c r="BM235" s="99"/>
      <c r="BN235" s="99"/>
      <c r="BO235" s="99"/>
      <c r="BP235" s="99"/>
      <c r="BQ235" s="99"/>
      <c r="BR235" s="99"/>
      <c r="BS235" s="99"/>
      <c r="BT235" s="99"/>
      <c r="BU235" s="99"/>
      <c r="BV235" s="99"/>
      <c r="BW235" s="99"/>
      <c r="BX235" s="99"/>
      <c r="BY235" s="99"/>
    </row>
    <row r="236" spans="1:77" ht="12.75">
      <c r="A236" s="97"/>
      <c r="B236" s="97"/>
      <c r="BA236" s="100"/>
      <c r="BB236" s="100"/>
      <c r="BC236" s="100"/>
      <c r="BD236" s="100"/>
      <c r="BE236" s="100"/>
      <c r="BF236" s="100"/>
      <c r="BG236" s="100"/>
      <c r="BH236" s="100"/>
      <c r="BI236" s="100"/>
      <c r="BJ236" s="100"/>
      <c r="BK236" s="100"/>
      <c r="BL236" s="100"/>
      <c r="BM236" s="100"/>
      <c r="BN236" s="100"/>
      <c r="BO236" s="100"/>
      <c r="BP236" s="100"/>
      <c r="BQ236" s="100"/>
      <c r="BR236" s="100"/>
      <c r="BS236" s="100"/>
      <c r="BT236" s="100"/>
      <c r="BU236" s="100"/>
      <c r="BV236" s="100"/>
      <c r="BW236" s="100"/>
      <c r="BX236" s="100"/>
      <c r="BY236" s="100"/>
    </row>
    <row r="237" spans="1:77" ht="12.75">
      <c r="A237" s="97"/>
      <c r="B237" s="97"/>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99"/>
      <c r="BB237" s="99"/>
      <c r="BC237" s="99"/>
      <c r="BD237" s="99"/>
      <c r="BE237" s="99"/>
      <c r="BF237" s="99"/>
      <c r="BG237" s="99"/>
      <c r="BH237" s="99"/>
      <c r="BI237" s="99"/>
      <c r="BJ237" s="99"/>
      <c r="BK237" s="99"/>
      <c r="BL237" s="99"/>
      <c r="BM237" s="99"/>
      <c r="BN237" s="99"/>
      <c r="BO237" s="99"/>
      <c r="BP237" s="99"/>
      <c r="BQ237" s="99"/>
      <c r="BR237" s="99"/>
      <c r="BS237" s="99"/>
      <c r="BT237" s="99"/>
      <c r="BU237" s="99"/>
      <c r="BV237" s="99"/>
      <c r="BW237" s="99"/>
      <c r="BX237" s="99"/>
      <c r="BY237" s="99"/>
    </row>
    <row r="238" spans="28:77" ht="12.75">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99"/>
      <c r="BB238" s="99"/>
      <c r="BC238" s="99"/>
      <c r="BD238" s="99"/>
      <c r="BE238" s="99"/>
      <c r="BF238" s="99"/>
      <c r="BG238" s="99"/>
      <c r="BH238" s="99"/>
      <c r="BI238" s="99"/>
      <c r="BJ238" s="99"/>
      <c r="BK238" s="99"/>
      <c r="BL238" s="99"/>
      <c r="BM238" s="99"/>
      <c r="BN238" s="99"/>
      <c r="BO238" s="99"/>
      <c r="BP238" s="99"/>
      <c r="BQ238" s="99"/>
      <c r="BR238" s="99"/>
      <c r="BS238" s="99"/>
      <c r="BT238" s="99"/>
      <c r="BU238" s="99"/>
      <c r="BV238" s="99"/>
      <c r="BW238" s="99"/>
      <c r="BX238" s="99"/>
      <c r="BY238" s="99"/>
    </row>
    <row r="239" spans="28:77" ht="12.75">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99"/>
      <c r="BB239" s="99"/>
      <c r="BC239" s="99"/>
      <c r="BD239" s="99"/>
      <c r="BE239" s="99"/>
      <c r="BF239" s="99"/>
      <c r="BG239" s="99"/>
      <c r="BH239" s="99"/>
      <c r="BI239" s="99"/>
      <c r="BJ239" s="99"/>
      <c r="BK239" s="99"/>
      <c r="BL239" s="99"/>
      <c r="BM239" s="99"/>
      <c r="BN239" s="99"/>
      <c r="BO239" s="99"/>
      <c r="BP239" s="99"/>
      <c r="BQ239" s="99"/>
      <c r="BR239" s="99"/>
      <c r="BS239" s="99"/>
      <c r="BT239" s="99"/>
      <c r="BU239" s="99"/>
      <c r="BV239" s="99"/>
      <c r="BW239" s="99"/>
      <c r="BX239" s="99"/>
      <c r="BY239" s="99"/>
    </row>
    <row r="240" spans="1:77" ht="12.75">
      <c r="A240" s="97"/>
      <c r="B240" s="97"/>
      <c r="BA240" s="100"/>
      <c r="BB240" s="100"/>
      <c r="BC240" s="100"/>
      <c r="BD240" s="100"/>
      <c r="BE240" s="100"/>
      <c r="BF240" s="100"/>
      <c r="BG240" s="100"/>
      <c r="BH240" s="100"/>
      <c r="BI240" s="100"/>
      <c r="BJ240" s="100"/>
      <c r="BK240" s="100"/>
      <c r="BL240" s="100"/>
      <c r="BM240" s="100"/>
      <c r="BN240" s="100"/>
      <c r="BO240" s="100"/>
      <c r="BP240" s="100"/>
      <c r="BQ240" s="100"/>
      <c r="BR240" s="100"/>
      <c r="BS240" s="100"/>
      <c r="BT240" s="100"/>
      <c r="BU240" s="100"/>
      <c r="BV240" s="100"/>
      <c r="BW240" s="100"/>
      <c r="BX240" s="100"/>
      <c r="BY240" s="100"/>
    </row>
    <row r="241" spans="1:77" ht="12.75">
      <c r="A241" s="97"/>
      <c r="B241" s="97"/>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99"/>
      <c r="BB241" s="99"/>
      <c r="BC241" s="99"/>
      <c r="BD241" s="99"/>
      <c r="BE241" s="99"/>
      <c r="BF241" s="99"/>
      <c r="BG241" s="99"/>
      <c r="BH241" s="99"/>
      <c r="BI241" s="99"/>
      <c r="BJ241" s="99"/>
      <c r="BK241" s="99"/>
      <c r="BL241" s="99"/>
      <c r="BM241" s="99"/>
      <c r="BN241" s="99"/>
      <c r="BO241" s="99"/>
      <c r="BP241" s="99"/>
      <c r="BQ241" s="99"/>
      <c r="BR241" s="99"/>
      <c r="BS241" s="99"/>
      <c r="BT241" s="99"/>
      <c r="BU241" s="99"/>
      <c r="BV241" s="99"/>
      <c r="BW241" s="99"/>
      <c r="BX241" s="99"/>
      <c r="BY241" s="99"/>
    </row>
    <row r="242" spans="1:77" ht="12.75">
      <c r="A242" s="97"/>
      <c r="B242" s="97"/>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99"/>
      <c r="BB242" s="99"/>
      <c r="BC242" s="99"/>
      <c r="BD242" s="99"/>
      <c r="BE242" s="99"/>
      <c r="BF242" s="99"/>
      <c r="BG242" s="99"/>
      <c r="BH242" s="99"/>
      <c r="BI242" s="99"/>
      <c r="BJ242" s="99"/>
      <c r="BK242" s="99"/>
      <c r="BL242" s="99"/>
      <c r="BM242" s="99"/>
      <c r="BN242" s="99"/>
      <c r="BO242" s="99"/>
      <c r="BP242" s="99"/>
      <c r="BQ242" s="99"/>
      <c r="BR242" s="99"/>
      <c r="BS242" s="99"/>
      <c r="BT242" s="99"/>
      <c r="BU242" s="99"/>
      <c r="BV242" s="99"/>
      <c r="BW242" s="99"/>
      <c r="BX242" s="99"/>
      <c r="BY242" s="99"/>
    </row>
    <row r="243" spans="1:77" ht="12.75">
      <c r="A243" s="97"/>
      <c r="B243" s="97"/>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99"/>
      <c r="BB243" s="99"/>
      <c r="BC243" s="99"/>
      <c r="BD243" s="99"/>
      <c r="BE243" s="99"/>
      <c r="BF243" s="99"/>
      <c r="BG243" s="99"/>
      <c r="BH243" s="99"/>
      <c r="BI243" s="99"/>
      <c r="BJ243" s="99"/>
      <c r="BK243" s="99"/>
      <c r="BL243" s="99"/>
      <c r="BM243" s="99"/>
      <c r="BN243" s="99"/>
      <c r="BO243" s="99"/>
      <c r="BP243" s="99"/>
      <c r="BQ243" s="99"/>
      <c r="BR243" s="99"/>
      <c r="BS243" s="99"/>
      <c r="BT243" s="99"/>
      <c r="BU243" s="99"/>
      <c r="BV243" s="99"/>
      <c r="BW243" s="99"/>
      <c r="BX243" s="99"/>
      <c r="BY243" s="99"/>
    </row>
    <row r="244" spans="1:77" ht="12.75">
      <c r="A244" s="97"/>
      <c r="B244" s="97"/>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99"/>
      <c r="BB244" s="99"/>
      <c r="BC244" s="99"/>
      <c r="BD244" s="99"/>
      <c r="BE244" s="99"/>
      <c r="BF244" s="99"/>
      <c r="BG244" s="99"/>
      <c r="BH244" s="99"/>
      <c r="BI244" s="99"/>
      <c r="BJ244" s="99"/>
      <c r="BK244" s="99"/>
      <c r="BL244" s="99"/>
      <c r="BM244" s="99"/>
      <c r="BN244" s="99"/>
      <c r="BO244" s="99"/>
      <c r="BP244" s="99"/>
      <c r="BQ244" s="99"/>
      <c r="BR244" s="99"/>
      <c r="BS244" s="99"/>
      <c r="BT244" s="99"/>
      <c r="BU244" s="99"/>
      <c r="BV244" s="99"/>
      <c r="BW244" s="99"/>
      <c r="BX244" s="99"/>
      <c r="BY244" s="99"/>
    </row>
    <row r="245" spans="1:77" ht="12.75">
      <c r="A245" s="97"/>
      <c r="B245" s="97"/>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99"/>
      <c r="BB245" s="99"/>
      <c r="BC245" s="99"/>
      <c r="BD245" s="99"/>
      <c r="BE245" s="99"/>
      <c r="BF245" s="99"/>
      <c r="BG245" s="99"/>
      <c r="BH245" s="99"/>
      <c r="BI245" s="99"/>
      <c r="BJ245" s="99"/>
      <c r="BK245" s="99"/>
      <c r="BL245" s="99"/>
      <c r="BM245" s="99"/>
      <c r="BN245" s="99"/>
      <c r="BO245" s="99"/>
      <c r="BP245" s="99"/>
      <c r="BQ245" s="99"/>
      <c r="BR245" s="99"/>
      <c r="BS245" s="99"/>
      <c r="BT245" s="99"/>
      <c r="BU245" s="99"/>
      <c r="BV245" s="99"/>
      <c r="BW245" s="99"/>
      <c r="BX245" s="99"/>
      <c r="BY245" s="99"/>
    </row>
    <row r="246" spans="1:77" ht="12.75">
      <c r="A246" s="97"/>
      <c r="B246" s="97"/>
      <c r="BA246" s="100"/>
      <c r="BB246" s="100"/>
      <c r="BC246" s="100"/>
      <c r="BD246" s="100"/>
      <c r="BE246" s="100"/>
      <c r="BF246" s="100"/>
      <c r="BG246" s="100"/>
      <c r="BH246" s="100"/>
      <c r="BI246" s="100"/>
      <c r="BJ246" s="100"/>
      <c r="BK246" s="100"/>
      <c r="BL246" s="100"/>
      <c r="BM246" s="100"/>
      <c r="BN246" s="100"/>
      <c r="BO246" s="100"/>
      <c r="BP246" s="100"/>
      <c r="BQ246" s="100"/>
      <c r="BR246" s="100"/>
      <c r="BS246" s="100"/>
      <c r="BT246" s="100"/>
      <c r="BU246" s="100"/>
      <c r="BV246" s="100"/>
      <c r="BW246" s="100"/>
      <c r="BX246" s="100"/>
      <c r="BY246" s="100"/>
    </row>
    <row r="247" spans="1:77" ht="12.75">
      <c r="A247" s="97"/>
      <c r="B247" s="97"/>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99"/>
      <c r="BB247" s="99"/>
      <c r="BC247" s="99"/>
      <c r="BD247" s="99"/>
      <c r="BE247" s="99"/>
      <c r="BF247" s="99"/>
      <c r="BG247" s="99"/>
      <c r="BH247" s="99"/>
      <c r="BI247" s="99"/>
      <c r="BJ247" s="99"/>
      <c r="BK247" s="99"/>
      <c r="BL247" s="99"/>
      <c r="BM247" s="99"/>
      <c r="BN247" s="99"/>
      <c r="BO247" s="99"/>
      <c r="BP247" s="99"/>
      <c r="BQ247" s="99"/>
      <c r="BR247" s="99"/>
      <c r="BS247" s="99"/>
      <c r="BT247" s="99"/>
      <c r="BU247" s="99"/>
      <c r="BV247" s="99"/>
      <c r="BW247" s="99"/>
      <c r="BX247" s="99"/>
      <c r="BY247" s="99"/>
    </row>
    <row r="248" spans="1:77" ht="12.75">
      <c r="A248" s="97"/>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99"/>
      <c r="AY248" s="99"/>
      <c r="AZ248" s="99"/>
      <c r="BA248" s="99"/>
      <c r="BB248" s="99"/>
      <c r="BC248" s="99"/>
      <c r="BD248" s="99"/>
      <c r="BE248" s="99"/>
      <c r="BF248" s="99"/>
      <c r="BG248" s="99"/>
      <c r="BH248" s="99"/>
      <c r="BI248" s="99"/>
      <c r="BJ248" s="99"/>
      <c r="BK248" s="99"/>
      <c r="BL248" s="99"/>
      <c r="BM248" s="99"/>
      <c r="BN248" s="99"/>
      <c r="BO248" s="99"/>
      <c r="BP248" s="99"/>
      <c r="BQ248" s="99"/>
      <c r="BR248" s="99"/>
      <c r="BS248" s="99"/>
      <c r="BT248" s="99"/>
      <c r="BU248" s="99"/>
      <c r="BV248" s="99"/>
      <c r="BW248" s="99"/>
      <c r="BX248" s="99"/>
      <c r="BY248" s="99"/>
    </row>
    <row r="249" spans="1:77" ht="12.75">
      <c r="A249" s="91"/>
      <c r="B249" s="9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99"/>
      <c r="BB249" s="99"/>
      <c r="BC249" s="99"/>
      <c r="BD249" s="99"/>
      <c r="BE249" s="99"/>
      <c r="BF249" s="99"/>
      <c r="BG249" s="99"/>
      <c r="BH249" s="99"/>
      <c r="BI249" s="99"/>
      <c r="BJ249" s="99"/>
      <c r="BK249" s="99"/>
      <c r="BL249" s="99"/>
      <c r="BM249" s="99"/>
      <c r="BN249" s="99"/>
      <c r="BO249" s="99"/>
      <c r="BP249" s="99"/>
      <c r="BQ249" s="99"/>
      <c r="BR249" s="99"/>
      <c r="BS249" s="99"/>
      <c r="BT249" s="99"/>
      <c r="BU249" s="99"/>
      <c r="BV249" s="99"/>
      <c r="BW249" s="99"/>
      <c r="BX249" s="99"/>
      <c r="BY249" s="99"/>
    </row>
    <row r="250" spans="1:77" ht="12.75">
      <c r="A250" s="97"/>
      <c r="B250" s="97"/>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99"/>
      <c r="BB250" s="99"/>
      <c r="BC250" s="99"/>
      <c r="BD250" s="99"/>
      <c r="BE250" s="99"/>
      <c r="BF250" s="99"/>
      <c r="BG250" s="99"/>
      <c r="BH250" s="99"/>
      <c r="BI250" s="99"/>
      <c r="BJ250" s="99"/>
      <c r="BK250" s="99"/>
      <c r="BL250" s="99"/>
      <c r="BM250" s="99"/>
      <c r="BN250" s="99"/>
      <c r="BO250" s="99"/>
      <c r="BP250" s="99"/>
      <c r="BQ250" s="99"/>
      <c r="BR250" s="99"/>
      <c r="BS250" s="99"/>
      <c r="BT250" s="99"/>
      <c r="BU250" s="99"/>
      <c r="BV250" s="99"/>
      <c r="BW250" s="99"/>
      <c r="BX250" s="99"/>
      <c r="BY250" s="99"/>
    </row>
    <row r="251" spans="1:77" ht="12.75">
      <c r="A251" s="97"/>
      <c r="B251" s="97"/>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99"/>
      <c r="BB251" s="99"/>
      <c r="BC251" s="99"/>
      <c r="BD251" s="99"/>
      <c r="BE251" s="99"/>
      <c r="BF251" s="99"/>
      <c r="BG251" s="99"/>
      <c r="BH251" s="99"/>
      <c r="BI251" s="99"/>
      <c r="BJ251" s="99"/>
      <c r="BK251" s="99"/>
      <c r="BL251" s="99"/>
      <c r="BM251" s="99"/>
      <c r="BN251" s="99"/>
      <c r="BO251" s="99"/>
      <c r="BP251" s="99"/>
      <c r="BQ251" s="99"/>
      <c r="BR251" s="99"/>
      <c r="BS251" s="99"/>
      <c r="BT251" s="99"/>
      <c r="BU251" s="99"/>
      <c r="BV251" s="99"/>
      <c r="BW251" s="99"/>
      <c r="BX251" s="99"/>
      <c r="BY251" s="99"/>
    </row>
    <row r="252" spans="1:77" ht="12.75">
      <c r="A252" s="97"/>
      <c r="B252" s="97"/>
      <c r="AB252" s="99"/>
      <c r="AC252" s="99"/>
      <c r="AD252" s="99"/>
      <c r="AE252" s="99"/>
      <c r="AF252" s="99"/>
      <c r="AG252" s="99"/>
      <c r="AH252" s="99"/>
      <c r="AI252" s="99"/>
      <c r="AJ252" s="99"/>
      <c r="AK252" s="99"/>
      <c r="AL252" s="99"/>
      <c r="AM252" s="99"/>
      <c r="AN252" s="99"/>
      <c r="AO252" s="99"/>
      <c r="AP252" s="99"/>
      <c r="AQ252" s="99"/>
      <c r="AR252" s="99"/>
      <c r="AS252" s="99"/>
      <c r="AT252" s="99"/>
      <c r="AU252" s="99"/>
      <c r="AV252" s="99"/>
      <c r="AW252" s="99"/>
      <c r="AX252" s="99"/>
      <c r="AY252" s="99"/>
      <c r="AZ252" s="99"/>
      <c r="BA252" s="99"/>
      <c r="BB252" s="99"/>
      <c r="BC252" s="99"/>
      <c r="BD252" s="99"/>
      <c r="BE252" s="99"/>
      <c r="BF252" s="99"/>
      <c r="BG252" s="99"/>
      <c r="BH252" s="99"/>
      <c r="BI252" s="99"/>
      <c r="BJ252" s="99"/>
      <c r="BK252" s="99"/>
      <c r="BL252" s="99"/>
      <c r="BM252" s="99"/>
      <c r="BN252" s="99"/>
      <c r="BO252" s="99"/>
      <c r="BP252" s="99"/>
      <c r="BQ252" s="99"/>
      <c r="BR252" s="99"/>
      <c r="BS252" s="99"/>
      <c r="BT252" s="99"/>
      <c r="BU252" s="99"/>
      <c r="BV252" s="99"/>
      <c r="BW252" s="99"/>
      <c r="BX252" s="99"/>
      <c r="BY252" s="99"/>
    </row>
    <row r="253" spans="1:77" ht="12.75">
      <c r="A253" s="97"/>
      <c r="B253" s="97"/>
      <c r="BA253" s="100"/>
      <c r="BB253" s="100"/>
      <c r="BC253" s="100"/>
      <c r="BD253" s="100"/>
      <c r="BE253" s="100"/>
      <c r="BF253" s="100"/>
      <c r="BG253" s="100"/>
      <c r="BH253" s="100"/>
      <c r="BI253" s="100"/>
      <c r="BJ253" s="100"/>
      <c r="BK253" s="100"/>
      <c r="BL253" s="100"/>
      <c r="BM253" s="100"/>
      <c r="BN253" s="100"/>
      <c r="BO253" s="100"/>
      <c r="BP253" s="100"/>
      <c r="BQ253" s="100"/>
      <c r="BR253" s="100"/>
      <c r="BS253" s="100"/>
      <c r="BT253" s="100"/>
      <c r="BU253" s="100"/>
      <c r="BV253" s="100"/>
      <c r="BW253" s="100"/>
      <c r="BX253" s="100"/>
      <c r="BY253" s="100"/>
    </row>
    <row r="254" spans="1:77" ht="12.75">
      <c r="A254" s="97"/>
      <c r="B254" s="97"/>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99"/>
      <c r="BB254" s="99"/>
      <c r="BC254" s="99"/>
      <c r="BD254" s="99"/>
      <c r="BE254" s="99"/>
      <c r="BF254" s="99"/>
      <c r="BG254" s="99"/>
      <c r="BH254" s="99"/>
      <c r="BI254" s="99"/>
      <c r="BJ254" s="99"/>
      <c r="BK254" s="99"/>
      <c r="BL254" s="99"/>
      <c r="BM254" s="99"/>
      <c r="BN254" s="99"/>
      <c r="BO254" s="99"/>
      <c r="BP254" s="99"/>
      <c r="BQ254" s="99"/>
      <c r="BR254" s="99"/>
      <c r="BS254" s="99"/>
      <c r="BT254" s="99"/>
      <c r="BU254" s="99"/>
      <c r="BV254" s="99"/>
      <c r="BW254" s="99"/>
      <c r="BX254" s="99"/>
      <c r="BY254" s="99"/>
    </row>
    <row r="255" spans="1:77" ht="12.75">
      <c r="A255" s="97"/>
      <c r="B255" s="97"/>
      <c r="BA255" s="100"/>
      <c r="BB255" s="100"/>
      <c r="BC255" s="100"/>
      <c r="BD255" s="100"/>
      <c r="BE255" s="100"/>
      <c r="BF255" s="100"/>
      <c r="BG255" s="100"/>
      <c r="BH255" s="100"/>
      <c r="BI255" s="100"/>
      <c r="BJ255" s="100"/>
      <c r="BK255" s="100"/>
      <c r="BL255" s="100"/>
      <c r="BM255" s="100"/>
      <c r="BN255" s="100"/>
      <c r="BO255" s="100"/>
      <c r="BP255" s="100"/>
      <c r="BQ255" s="100"/>
      <c r="BR255" s="100"/>
      <c r="BS255" s="100"/>
      <c r="BT255" s="100"/>
      <c r="BU255" s="100"/>
      <c r="BV255" s="100"/>
      <c r="BW255" s="100"/>
      <c r="BX255" s="100"/>
      <c r="BY255" s="100"/>
    </row>
    <row r="256" spans="1:77" ht="12.75">
      <c r="A256" s="97"/>
      <c r="B256" s="97"/>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99"/>
      <c r="BB256" s="99"/>
      <c r="BC256" s="99"/>
      <c r="BD256" s="99"/>
      <c r="BE256" s="99"/>
      <c r="BF256" s="99"/>
      <c r="BG256" s="99"/>
      <c r="BH256" s="99"/>
      <c r="BI256" s="99"/>
      <c r="BJ256" s="99"/>
      <c r="BK256" s="99"/>
      <c r="BL256" s="99"/>
      <c r="BM256" s="99"/>
      <c r="BN256" s="99"/>
      <c r="BO256" s="99"/>
      <c r="BP256" s="99"/>
      <c r="BQ256" s="99"/>
      <c r="BR256" s="99"/>
      <c r="BS256" s="99"/>
      <c r="BT256" s="99"/>
      <c r="BU256" s="99"/>
      <c r="BV256" s="99"/>
      <c r="BW256" s="99"/>
      <c r="BX256" s="99"/>
      <c r="BY256" s="99"/>
    </row>
    <row r="257" spans="1:77" ht="12.75">
      <c r="A257" s="97"/>
      <c r="B257" s="97"/>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99"/>
      <c r="BB257" s="99"/>
      <c r="BC257" s="99"/>
      <c r="BD257" s="99"/>
      <c r="BE257" s="99"/>
      <c r="BF257" s="99"/>
      <c r="BG257" s="99"/>
      <c r="BH257" s="99"/>
      <c r="BI257" s="99"/>
      <c r="BJ257" s="99"/>
      <c r="BK257" s="99"/>
      <c r="BL257" s="99"/>
      <c r="BM257" s="99"/>
      <c r="BN257" s="99"/>
      <c r="BO257" s="99"/>
      <c r="BP257" s="99"/>
      <c r="BQ257" s="99"/>
      <c r="BR257" s="99"/>
      <c r="BS257" s="99"/>
      <c r="BT257" s="99"/>
      <c r="BU257" s="99"/>
      <c r="BV257" s="99"/>
      <c r="BW257" s="99"/>
      <c r="BX257" s="99"/>
      <c r="BY257" s="99"/>
    </row>
    <row r="258" spans="1:77" ht="12.75">
      <c r="A258" s="97"/>
      <c r="B258" s="97"/>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99"/>
      <c r="BB258" s="99"/>
      <c r="BC258" s="99"/>
      <c r="BD258" s="99"/>
      <c r="BE258" s="99"/>
      <c r="BF258" s="99"/>
      <c r="BG258" s="99"/>
      <c r="BH258" s="99"/>
      <c r="BI258" s="99"/>
      <c r="BJ258" s="99"/>
      <c r="BK258" s="99"/>
      <c r="BL258" s="99"/>
      <c r="BM258" s="99"/>
      <c r="BN258" s="99"/>
      <c r="BO258" s="99"/>
      <c r="BP258" s="99"/>
      <c r="BQ258" s="99"/>
      <c r="BR258" s="99"/>
      <c r="BS258" s="99"/>
      <c r="BT258" s="99"/>
      <c r="BU258" s="99"/>
      <c r="BV258" s="99"/>
      <c r="BW258" s="99"/>
      <c r="BX258" s="99"/>
      <c r="BY258" s="99"/>
    </row>
    <row r="259" spans="1:2" ht="12.75">
      <c r="A259" s="70"/>
      <c r="B259" s="70"/>
    </row>
    <row r="261" spans="28:77" ht="12.75">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row>
    <row r="262" spans="53:77" ht="12.75">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row>
    <row r="264" spans="28:77" ht="12.75">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row>
    <row r="265" spans="28:77" ht="12.75">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row>
    <row r="266" spans="28:77" ht="12.75">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row>
    <row r="267" spans="28:77" ht="12.75">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row>
    <row r="268" spans="28:77" ht="12.75">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row>
    <row r="269" spans="28:77" ht="12.75">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row>
    <row r="270" spans="28:77" ht="12.75">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row>
    <row r="271" spans="28:77" ht="12.75">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row>
    <row r="272" spans="28:77" ht="12.75">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row>
    <row r="273" spans="28:52" ht="12.75">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row>
    <row r="274" spans="28:77" ht="12.75">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row>
    <row r="275" spans="28:77" ht="12.75">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row>
    <row r="276" spans="28:77" ht="12.75">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row>
    <row r="277" spans="28:77" ht="12.75">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row>
    <row r="278" spans="28:77" ht="12.75">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row>
    <row r="279" spans="1:52" ht="12.75">
      <c r="A279" s="91"/>
      <c r="B279" s="9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row>
    <row r="280" spans="28:77" ht="12.75">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row>
    <row r="281" spans="28:77" ht="12.75">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row>
    <row r="282" spans="28:77" ht="12.75">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row>
    <row r="283" spans="28:52" ht="12.75">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row>
    <row r="284" spans="28:52" ht="12.75">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row>
    <row r="285" spans="28:77" ht="12.75">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row>
    <row r="288" spans="28:52" ht="12.75">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row>
    <row r="289" spans="28:77" ht="12.75">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row>
    <row r="290" spans="28:52" ht="12.75">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row>
    <row r="291" spans="28:52" ht="12.75">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row>
    <row r="292" spans="28:52" ht="12.75">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row>
    <row r="293" spans="28:52" ht="12.75">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row>
    <row r="294" spans="28:52" ht="12.75">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row>
    <row r="295" spans="28:52" ht="12.75">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row>
    <row r="296" spans="1:52" ht="12.75">
      <c r="A296" s="101"/>
      <c r="B296" s="101"/>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row>
    <row r="297" spans="28:52" ht="12.75">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row>
    <row r="298" spans="28:52" ht="12.75">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row>
    <row r="299" spans="28:52" ht="12.75">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row>
    <row r="300" spans="28:52" ht="12.75">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row>
    <row r="301" spans="1:52" ht="12.75">
      <c r="A301" s="91"/>
      <c r="B301" s="9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row>
    <row r="302" spans="28:77" ht="12.75">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102"/>
      <c r="BB302" s="102"/>
      <c r="BC302" s="102"/>
      <c r="BD302" s="102"/>
      <c r="BE302" s="102"/>
      <c r="BF302" s="102"/>
      <c r="BG302" s="102"/>
      <c r="BH302" s="102"/>
      <c r="BI302" s="102"/>
      <c r="BJ302" s="102"/>
      <c r="BK302" s="102"/>
      <c r="BL302" s="102"/>
      <c r="BM302" s="102"/>
      <c r="BN302" s="102"/>
      <c r="BO302" s="102"/>
      <c r="BP302" s="102"/>
      <c r="BQ302" s="102"/>
      <c r="BR302" s="102"/>
      <c r="BS302" s="102"/>
      <c r="BT302" s="102"/>
      <c r="BU302" s="102"/>
      <c r="BV302" s="102"/>
      <c r="BW302" s="102"/>
      <c r="BX302" s="102"/>
      <c r="BY302" s="102"/>
    </row>
    <row r="303" spans="2:77" ht="12.75">
      <c r="B303" s="96"/>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102"/>
      <c r="BB303" s="102"/>
      <c r="BC303" s="102"/>
      <c r="BD303" s="102"/>
      <c r="BE303" s="102"/>
      <c r="BF303" s="102"/>
      <c r="BG303" s="102"/>
      <c r="BH303" s="102"/>
      <c r="BI303" s="102"/>
      <c r="BJ303" s="102"/>
      <c r="BK303" s="102"/>
      <c r="BL303" s="102"/>
      <c r="BM303" s="102"/>
      <c r="BN303" s="102"/>
      <c r="BO303" s="102"/>
      <c r="BP303" s="102"/>
      <c r="BQ303" s="102"/>
      <c r="BR303" s="102"/>
      <c r="BS303" s="102"/>
      <c r="BT303" s="102"/>
      <c r="BU303" s="102"/>
      <c r="BV303" s="102"/>
      <c r="BW303" s="102"/>
      <c r="BX303" s="102"/>
      <c r="BY303" s="102"/>
    </row>
    <row r="304" spans="28:52" ht="12.75">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row>
    <row r="305" spans="28:52" ht="12.75">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row>
    <row r="306" spans="28:52" ht="12.75">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row>
    <row r="307" spans="28:52" ht="12.75">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row>
    <row r="308" spans="28:52" ht="12.75">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row>
    <row r="309" spans="28:52" ht="12.75">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row>
    <row r="310" spans="28:52" ht="12.75">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row>
    <row r="312" spans="28:52" ht="12.75">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row>
    <row r="313" spans="28:52" ht="12.75">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row>
    <row r="314" spans="28:52" ht="12.75">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row>
    <row r="315" spans="28:52" ht="12.75">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row>
    <row r="316" spans="28:52" ht="12.75">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row>
    <row r="317" spans="28:52" ht="12.75">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row>
    <row r="318" spans="28:52" ht="12.75">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row>
    <row r="319" spans="28:52" ht="12.75">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row>
    <row r="320" spans="28:52" ht="12.75">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row>
    <row r="321" spans="28:52" ht="12.75">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row>
    <row r="322" spans="28:52" ht="12.75">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row>
    <row r="323" spans="28:52" ht="12.75">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row>
    <row r="324" spans="1:52" ht="12.75">
      <c r="A324" s="101"/>
      <c r="B324" s="101"/>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row>
    <row r="325" spans="28:52" ht="12.75">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row>
    <row r="326" spans="28:52" ht="12.75">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row>
    <row r="327" spans="28:52" ht="12.75">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row>
    <row r="328" spans="28:52" ht="12.75">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row>
    <row r="329" spans="1:52" ht="12.75">
      <c r="A329" s="91"/>
      <c r="B329" s="9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row>
    <row r="330" spans="28:77" ht="12.75">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row>
    <row r="331" spans="28:77" ht="12.75">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row>
    <row r="332" spans="28:77" ht="12.75">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row>
    <row r="333" spans="28:77" ht="12.75">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row>
    <row r="337" spans="2:77" ht="23.25" customHeight="1">
      <c r="B337" s="103"/>
      <c r="AB337" s="80"/>
      <c r="AC337" s="80"/>
      <c r="AD337" s="80"/>
      <c r="AE337" s="80"/>
      <c r="AF337" s="80"/>
      <c r="AG337" s="80"/>
      <c r="AH337" s="80"/>
      <c r="AI337" s="80"/>
      <c r="AJ337" s="80"/>
      <c r="AK337" s="80"/>
      <c r="AL337" s="80"/>
      <c r="AM337" s="80"/>
      <c r="AN337" s="80"/>
      <c r="AO337" s="80"/>
      <c r="AP337" s="80"/>
      <c r="AQ337" s="80"/>
      <c r="AR337" s="80"/>
      <c r="AS337" s="80"/>
      <c r="AT337" s="80"/>
      <c r="AU337" s="80"/>
      <c r="AV337" s="80"/>
      <c r="AW337" s="80"/>
      <c r="AX337" s="80"/>
      <c r="AY337" s="80"/>
      <c r="AZ337" s="80"/>
      <c r="BA337" s="104"/>
      <c r="BB337" s="104"/>
      <c r="BC337" s="104"/>
      <c r="BD337" s="104"/>
      <c r="BE337" s="104"/>
      <c r="BF337" s="104"/>
      <c r="BG337" s="104"/>
      <c r="BH337" s="104"/>
      <c r="BI337" s="104"/>
      <c r="BJ337" s="104"/>
      <c r="BK337" s="104"/>
      <c r="BL337" s="104"/>
      <c r="BM337" s="104"/>
      <c r="BN337" s="104"/>
      <c r="BO337" s="104"/>
      <c r="BP337" s="104"/>
      <c r="BQ337" s="104"/>
      <c r="BR337" s="104"/>
      <c r="BS337" s="104"/>
      <c r="BT337" s="104"/>
      <c r="BU337" s="104"/>
      <c r="BV337" s="104"/>
      <c r="BW337" s="104"/>
      <c r="BX337" s="104"/>
      <c r="BY337" s="104"/>
    </row>
    <row r="338" ht="12.75">
      <c r="B338" s="103"/>
    </row>
    <row r="339" spans="2:77" ht="12.75">
      <c r="B339" s="103"/>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104"/>
      <c r="BB339" s="104"/>
      <c r="BC339" s="104"/>
      <c r="BD339" s="104"/>
      <c r="BE339" s="104"/>
      <c r="BF339" s="104"/>
      <c r="BG339" s="104"/>
      <c r="BH339" s="104"/>
      <c r="BI339" s="104"/>
      <c r="BJ339" s="104"/>
      <c r="BK339" s="104"/>
      <c r="BL339" s="104"/>
      <c r="BM339" s="104"/>
      <c r="BN339" s="104"/>
      <c r="BO339" s="104"/>
      <c r="BP339" s="104"/>
      <c r="BQ339" s="104"/>
      <c r="BR339" s="104"/>
      <c r="BS339" s="104"/>
      <c r="BT339" s="104"/>
      <c r="BU339" s="104"/>
      <c r="BV339" s="104"/>
      <c r="BW339" s="104"/>
      <c r="BX339" s="104"/>
      <c r="BY339" s="104"/>
    </row>
    <row r="340" spans="2:77" ht="12.75">
      <c r="B340" s="103"/>
      <c r="BA340" s="103"/>
      <c r="BB340" s="103"/>
      <c r="BC340" s="103"/>
      <c r="BD340" s="103"/>
      <c r="BE340" s="103"/>
      <c r="BF340" s="103"/>
      <c r="BG340" s="103"/>
      <c r="BH340" s="103"/>
      <c r="BI340" s="103"/>
      <c r="BJ340" s="103"/>
      <c r="BK340" s="103"/>
      <c r="BL340" s="103"/>
      <c r="BM340" s="103"/>
      <c r="BN340" s="103"/>
      <c r="BO340" s="103"/>
      <c r="BP340" s="103"/>
      <c r="BQ340" s="103"/>
      <c r="BR340" s="103"/>
      <c r="BS340" s="103"/>
      <c r="BT340" s="103"/>
      <c r="BU340" s="103"/>
      <c r="BV340" s="103"/>
      <c r="BW340" s="103"/>
      <c r="BX340" s="103"/>
      <c r="BY340" s="103"/>
    </row>
    <row r="341" spans="2:77" ht="12.75">
      <c r="B341" s="103"/>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104"/>
      <c r="BB341" s="104"/>
      <c r="BC341" s="104"/>
      <c r="BD341" s="104"/>
      <c r="BE341" s="104"/>
      <c r="BF341" s="104"/>
      <c r="BG341" s="104"/>
      <c r="BH341" s="104"/>
      <c r="BI341" s="104"/>
      <c r="BJ341" s="104"/>
      <c r="BK341" s="104"/>
      <c r="BL341" s="104"/>
      <c r="BM341" s="104"/>
      <c r="BN341" s="104"/>
      <c r="BO341" s="104"/>
      <c r="BP341" s="104"/>
      <c r="BQ341" s="104"/>
      <c r="BR341" s="104"/>
      <c r="BS341" s="104"/>
      <c r="BT341" s="104"/>
      <c r="BU341" s="104"/>
      <c r="BV341" s="104"/>
      <c r="BW341" s="104"/>
      <c r="BX341" s="104"/>
      <c r="BY341" s="104"/>
    </row>
    <row r="342" spans="28:77" ht="12.75">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104"/>
      <c r="BB342" s="104"/>
      <c r="BC342" s="104"/>
      <c r="BD342" s="104"/>
      <c r="BE342" s="104"/>
      <c r="BF342" s="104"/>
      <c r="BG342" s="104"/>
      <c r="BH342" s="104"/>
      <c r="BI342" s="104"/>
      <c r="BJ342" s="104"/>
      <c r="BK342" s="104"/>
      <c r="BL342" s="104"/>
      <c r="BM342" s="104"/>
      <c r="BN342" s="104"/>
      <c r="BO342" s="104"/>
      <c r="BP342" s="104"/>
      <c r="BQ342" s="104"/>
      <c r="BR342" s="104"/>
      <c r="BS342" s="104"/>
      <c r="BT342" s="104"/>
      <c r="BU342" s="104"/>
      <c r="BV342" s="104"/>
      <c r="BW342" s="104"/>
      <c r="BX342" s="104"/>
      <c r="BY342" s="104"/>
    </row>
    <row r="343" spans="28:77" ht="12.75">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104"/>
      <c r="BB343" s="104"/>
      <c r="BC343" s="104"/>
      <c r="BD343" s="104"/>
      <c r="BE343" s="104"/>
      <c r="BF343" s="104"/>
      <c r="BG343" s="104"/>
      <c r="BH343" s="104"/>
      <c r="BI343" s="104"/>
      <c r="BJ343" s="104"/>
      <c r="BK343" s="104"/>
      <c r="BL343" s="104"/>
      <c r="BM343" s="104"/>
      <c r="BN343" s="104"/>
      <c r="BO343" s="104"/>
      <c r="BP343" s="104"/>
      <c r="BQ343" s="104"/>
      <c r="BR343" s="104"/>
      <c r="BS343" s="104"/>
      <c r="BT343" s="104"/>
      <c r="BU343" s="104"/>
      <c r="BV343" s="104"/>
      <c r="BW343" s="104"/>
      <c r="BX343" s="104"/>
      <c r="BY343" s="104"/>
    </row>
    <row r="344" spans="2:77" ht="12.75">
      <c r="B344" s="103"/>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104"/>
      <c r="BB344" s="104"/>
      <c r="BC344" s="104"/>
      <c r="BD344" s="104"/>
      <c r="BE344" s="104"/>
      <c r="BF344" s="104"/>
      <c r="BG344" s="104"/>
      <c r="BH344" s="104"/>
      <c r="BI344" s="104"/>
      <c r="BJ344" s="104"/>
      <c r="BK344" s="104"/>
      <c r="BL344" s="104"/>
      <c r="BM344" s="104"/>
      <c r="BN344" s="104"/>
      <c r="BO344" s="104"/>
      <c r="BP344" s="104"/>
      <c r="BQ344" s="104"/>
      <c r="BR344" s="104"/>
      <c r="BS344" s="104"/>
      <c r="BT344" s="104"/>
      <c r="BU344" s="104"/>
      <c r="BV344" s="104"/>
      <c r="BW344" s="104"/>
      <c r="BX344" s="104"/>
      <c r="BY344" s="104"/>
    </row>
    <row r="345" spans="1:77" ht="12.75">
      <c r="A345" s="103"/>
      <c r="B345" s="103"/>
      <c r="BA345" s="103"/>
      <c r="BB345" s="103"/>
      <c r="BC345" s="103"/>
      <c r="BD345" s="103"/>
      <c r="BE345" s="103"/>
      <c r="BF345" s="103"/>
      <c r="BG345" s="103"/>
      <c r="BH345" s="103"/>
      <c r="BI345" s="103"/>
      <c r="BJ345" s="103"/>
      <c r="BK345" s="103"/>
      <c r="BL345" s="103"/>
      <c r="BM345" s="103"/>
      <c r="BN345" s="103"/>
      <c r="BO345" s="103"/>
      <c r="BP345" s="103"/>
      <c r="BQ345" s="103"/>
      <c r="BR345" s="103"/>
      <c r="BS345" s="103"/>
      <c r="BT345" s="103"/>
      <c r="BU345" s="103"/>
      <c r="BV345" s="103"/>
      <c r="BW345" s="103"/>
      <c r="BX345" s="103"/>
      <c r="BY345" s="103"/>
    </row>
    <row r="346" spans="1:77" ht="12.75">
      <c r="A346" s="103"/>
      <c r="B346" s="103"/>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104"/>
      <c r="BB346" s="104"/>
      <c r="BC346" s="104"/>
      <c r="BD346" s="104"/>
      <c r="BE346" s="104"/>
      <c r="BF346" s="104"/>
      <c r="BG346" s="104"/>
      <c r="BH346" s="104"/>
      <c r="BI346" s="104"/>
      <c r="BJ346" s="104"/>
      <c r="BK346" s="104"/>
      <c r="BL346" s="104"/>
      <c r="BM346" s="104"/>
      <c r="BN346" s="104"/>
      <c r="BO346" s="104"/>
      <c r="BP346" s="104"/>
      <c r="BQ346" s="104"/>
      <c r="BR346" s="104"/>
      <c r="BS346" s="104"/>
      <c r="BT346" s="104"/>
      <c r="BU346" s="104"/>
      <c r="BV346" s="104"/>
      <c r="BW346" s="104"/>
      <c r="BX346" s="104"/>
      <c r="BY346" s="104"/>
    </row>
    <row r="347" spans="1:77" ht="12.75">
      <c r="A347" s="103"/>
      <c r="B347" s="103"/>
      <c r="BA347" s="103"/>
      <c r="BB347" s="103"/>
      <c r="BC347" s="103"/>
      <c r="BD347" s="103"/>
      <c r="BE347" s="103"/>
      <c r="BF347" s="103"/>
      <c r="BG347" s="103"/>
      <c r="BH347" s="103"/>
      <c r="BI347" s="103"/>
      <c r="BJ347" s="103"/>
      <c r="BK347" s="103"/>
      <c r="BL347" s="103"/>
      <c r="BM347" s="103"/>
      <c r="BN347" s="103"/>
      <c r="BO347" s="103"/>
      <c r="BP347" s="103"/>
      <c r="BQ347" s="103"/>
      <c r="BR347" s="103"/>
      <c r="BS347" s="103"/>
      <c r="BT347" s="103"/>
      <c r="BU347" s="103"/>
      <c r="BV347" s="103"/>
      <c r="BW347" s="103"/>
      <c r="BX347" s="103"/>
      <c r="BY347" s="103"/>
    </row>
    <row r="348" spans="1:77" ht="12.75">
      <c r="A348" s="103"/>
      <c r="B348" s="103"/>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104"/>
      <c r="BB348" s="104"/>
      <c r="BC348" s="104"/>
      <c r="BD348" s="104"/>
      <c r="BE348" s="104"/>
      <c r="BF348" s="104"/>
      <c r="BG348" s="104"/>
      <c r="BH348" s="104"/>
      <c r="BI348" s="104"/>
      <c r="BJ348" s="104"/>
      <c r="BK348" s="104"/>
      <c r="BL348" s="104"/>
      <c r="BM348" s="104"/>
      <c r="BN348" s="104"/>
      <c r="BO348" s="104"/>
      <c r="BP348" s="104"/>
      <c r="BQ348" s="104"/>
      <c r="BR348" s="104"/>
      <c r="BS348" s="104"/>
      <c r="BT348" s="104"/>
      <c r="BU348" s="104"/>
      <c r="BV348" s="104"/>
      <c r="BW348" s="104"/>
      <c r="BX348" s="104"/>
      <c r="BY348" s="104"/>
    </row>
    <row r="349" spans="28:77" ht="12.75">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104"/>
      <c r="BB349" s="104"/>
      <c r="BC349" s="104"/>
      <c r="BD349" s="104"/>
      <c r="BE349" s="104"/>
      <c r="BF349" s="104"/>
      <c r="BG349" s="104"/>
      <c r="BH349" s="104"/>
      <c r="BI349" s="104"/>
      <c r="BJ349" s="104"/>
      <c r="BK349" s="104"/>
      <c r="BL349" s="104"/>
      <c r="BM349" s="104"/>
      <c r="BN349" s="104"/>
      <c r="BO349" s="104"/>
      <c r="BP349" s="104"/>
      <c r="BQ349" s="104"/>
      <c r="BR349" s="104"/>
      <c r="BS349" s="104"/>
      <c r="BT349" s="104"/>
      <c r="BU349" s="104"/>
      <c r="BV349" s="104"/>
      <c r="BW349" s="104"/>
      <c r="BX349" s="104"/>
      <c r="BY349" s="104"/>
    </row>
    <row r="350" spans="1:77" ht="12.75">
      <c r="A350" s="103"/>
      <c r="B350" s="103"/>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104"/>
      <c r="BB350" s="104"/>
      <c r="BC350" s="104"/>
      <c r="BD350" s="104"/>
      <c r="BE350" s="104"/>
      <c r="BF350" s="104"/>
      <c r="BG350" s="104"/>
      <c r="BH350" s="104"/>
      <c r="BI350" s="104"/>
      <c r="BJ350" s="104"/>
      <c r="BK350" s="104"/>
      <c r="BL350" s="104"/>
      <c r="BM350" s="104"/>
      <c r="BN350" s="104"/>
      <c r="BO350" s="104"/>
      <c r="BP350" s="104"/>
      <c r="BQ350" s="104"/>
      <c r="BR350" s="104"/>
      <c r="BS350" s="104"/>
      <c r="BT350" s="104"/>
      <c r="BU350" s="104"/>
      <c r="BV350" s="104"/>
      <c r="BW350" s="104"/>
      <c r="BX350" s="104"/>
      <c r="BY350" s="104"/>
    </row>
    <row r="351" spans="1:77" ht="12.75">
      <c r="A351" s="103"/>
      <c r="B351" s="103"/>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104"/>
      <c r="BB351" s="104"/>
      <c r="BC351" s="104"/>
      <c r="BD351" s="104"/>
      <c r="BE351" s="104"/>
      <c r="BF351" s="104"/>
      <c r="BG351" s="104"/>
      <c r="BH351" s="104"/>
      <c r="BI351" s="104"/>
      <c r="BJ351" s="104"/>
      <c r="BK351" s="104"/>
      <c r="BL351" s="104"/>
      <c r="BM351" s="104"/>
      <c r="BN351" s="104"/>
      <c r="BO351" s="104"/>
      <c r="BP351" s="104"/>
      <c r="BQ351" s="104"/>
      <c r="BR351" s="104"/>
      <c r="BS351" s="104"/>
      <c r="BT351" s="104"/>
      <c r="BU351" s="104"/>
      <c r="BV351" s="104"/>
      <c r="BW351" s="104"/>
      <c r="BX351" s="104"/>
      <c r="BY351" s="104"/>
    </row>
    <row r="352" spans="28:77" ht="12.75">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104"/>
      <c r="BB352" s="104"/>
      <c r="BC352" s="104"/>
      <c r="BD352" s="104"/>
      <c r="BE352" s="104"/>
      <c r="BF352" s="104"/>
      <c r="BG352" s="104"/>
      <c r="BH352" s="104"/>
      <c r="BI352" s="104"/>
      <c r="BJ352" s="104"/>
      <c r="BK352" s="104"/>
      <c r="BL352" s="104"/>
      <c r="BM352" s="104"/>
      <c r="BN352" s="104"/>
      <c r="BO352" s="104"/>
      <c r="BP352" s="104"/>
      <c r="BQ352" s="104"/>
      <c r="BR352" s="104"/>
      <c r="BS352" s="104"/>
      <c r="BT352" s="104"/>
      <c r="BU352" s="104"/>
      <c r="BV352" s="104"/>
      <c r="BW352" s="104"/>
      <c r="BX352" s="104"/>
      <c r="BY352" s="104"/>
    </row>
    <row r="353" spans="28:77" ht="12.75">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104"/>
      <c r="BB353" s="104"/>
      <c r="BC353" s="104"/>
      <c r="BD353" s="104"/>
      <c r="BE353" s="104"/>
      <c r="BF353" s="104"/>
      <c r="BG353" s="104"/>
      <c r="BH353" s="104"/>
      <c r="BI353" s="104"/>
      <c r="BJ353" s="104"/>
      <c r="BK353" s="104"/>
      <c r="BL353" s="104"/>
      <c r="BM353" s="104"/>
      <c r="BN353" s="104"/>
      <c r="BO353" s="104"/>
      <c r="BP353" s="104"/>
      <c r="BQ353" s="104"/>
      <c r="BR353" s="104"/>
      <c r="BS353" s="104"/>
      <c r="BT353" s="104"/>
      <c r="BU353" s="104"/>
      <c r="BV353" s="104"/>
      <c r="BW353" s="104"/>
      <c r="BX353" s="104"/>
      <c r="BY353" s="104"/>
    </row>
    <row r="354" spans="1:77" ht="12.75">
      <c r="A354" s="91"/>
      <c r="B354" s="9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104"/>
      <c r="BB354" s="104"/>
      <c r="BC354" s="104"/>
      <c r="BD354" s="104"/>
      <c r="BE354" s="104"/>
      <c r="BF354" s="104"/>
      <c r="BG354" s="104"/>
      <c r="BH354" s="104"/>
      <c r="BI354" s="104"/>
      <c r="BJ354" s="104"/>
      <c r="BK354" s="104"/>
      <c r="BL354" s="104"/>
      <c r="BM354" s="104"/>
      <c r="BN354" s="104"/>
      <c r="BO354" s="104"/>
      <c r="BP354" s="104"/>
      <c r="BQ354" s="104"/>
      <c r="BR354" s="104"/>
      <c r="BS354" s="104"/>
      <c r="BT354" s="104"/>
      <c r="BU354" s="104"/>
      <c r="BV354" s="104"/>
      <c r="BW354" s="104"/>
      <c r="BX354" s="104"/>
      <c r="BY354" s="104"/>
    </row>
    <row r="355" spans="1:77" ht="12.75">
      <c r="A355" s="103"/>
      <c r="B355" s="103"/>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104"/>
      <c r="BB355" s="104"/>
      <c r="BC355" s="104"/>
      <c r="BD355" s="104"/>
      <c r="BE355" s="104"/>
      <c r="BF355" s="104"/>
      <c r="BG355" s="104"/>
      <c r="BH355" s="104"/>
      <c r="BI355" s="104"/>
      <c r="BJ355" s="104"/>
      <c r="BK355" s="104"/>
      <c r="BL355" s="104"/>
      <c r="BM355" s="104"/>
      <c r="BN355" s="104"/>
      <c r="BO355" s="104"/>
      <c r="BP355" s="104"/>
      <c r="BQ355" s="104"/>
      <c r="BR355" s="104"/>
      <c r="BS355" s="104"/>
      <c r="BT355" s="104"/>
      <c r="BU355" s="104"/>
      <c r="BV355" s="104"/>
      <c r="BW355" s="104"/>
      <c r="BX355" s="104"/>
      <c r="BY355" s="104"/>
    </row>
    <row r="356" spans="1:77" ht="12.75">
      <c r="A356" s="103"/>
      <c r="B356" s="103"/>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104"/>
      <c r="BB356" s="104"/>
      <c r="BC356" s="104"/>
      <c r="BD356" s="104"/>
      <c r="BE356" s="104"/>
      <c r="BF356" s="104"/>
      <c r="BG356" s="104"/>
      <c r="BH356" s="104"/>
      <c r="BI356" s="104"/>
      <c r="BJ356" s="104"/>
      <c r="BK356" s="104"/>
      <c r="BL356" s="104"/>
      <c r="BM356" s="104"/>
      <c r="BN356" s="104"/>
      <c r="BO356" s="104"/>
      <c r="BP356" s="104"/>
      <c r="BQ356" s="104"/>
      <c r="BR356" s="104"/>
      <c r="BS356" s="104"/>
      <c r="BT356" s="104"/>
      <c r="BU356" s="104"/>
      <c r="BV356" s="104"/>
      <c r="BW356" s="104"/>
      <c r="BX356" s="104"/>
      <c r="BY356" s="104"/>
    </row>
    <row r="357" spans="1:77" ht="12.75">
      <c r="A357" s="103"/>
      <c r="B357" s="103"/>
      <c r="BA357" s="103"/>
      <c r="BB357" s="103"/>
      <c r="BC357" s="103"/>
      <c r="BD357" s="103"/>
      <c r="BE357" s="103"/>
      <c r="BF357" s="103"/>
      <c r="BG357" s="103"/>
      <c r="BH357" s="103"/>
      <c r="BI357" s="103"/>
      <c r="BJ357" s="103"/>
      <c r="BK357" s="103"/>
      <c r="BL357" s="103"/>
      <c r="BM357" s="103"/>
      <c r="BN357" s="103"/>
      <c r="BO357" s="103"/>
      <c r="BP357" s="103"/>
      <c r="BQ357" s="103"/>
      <c r="BR357" s="103"/>
      <c r="BS357" s="103"/>
      <c r="BT357" s="103"/>
      <c r="BU357" s="103"/>
      <c r="BV357" s="103"/>
      <c r="BW357" s="103"/>
      <c r="BX357" s="103"/>
      <c r="BY357" s="103"/>
    </row>
    <row r="358" spans="1:77" ht="12.75">
      <c r="A358" s="103"/>
      <c r="B358" s="103"/>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104"/>
      <c r="BB358" s="104"/>
      <c r="BC358" s="104"/>
      <c r="BD358" s="104"/>
      <c r="BE358" s="104"/>
      <c r="BF358" s="104"/>
      <c r="BG358" s="104"/>
      <c r="BH358" s="104"/>
      <c r="BI358" s="104"/>
      <c r="BJ358" s="104"/>
      <c r="BK358" s="104"/>
      <c r="BL358" s="104"/>
      <c r="BM358" s="104"/>
      <c r="BN358" s="104"/>
      <c r="BO358" s="104"/>
      <c r="BP358" s="104"/>
      <c r="BQ358" s="104"/>
      <c r="BR358" s="104"/>
      <c r="BS358" s="104"/>
      <c r="BT358" s="104"/>
      <c r="BU358" s="104"/>
      <c r="BV358" s="104"/>
      <c r="BW358" s="104"/>
      <c r="BX358" s="104"/>
      <c r="BY358" s="104"/>
    </row>
    <row r="359" spans="1:77" ht="12.75">
      <c r="A359" s="103"/>
      <c r="B359" s="103"/>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104"/>
      <c r="BB359" s="104"/>
      <c r="BC359" s="104"/>
      <c r="BD359" s="104"/>
      <c r="BE359" s="104"/>
      <c r="BF359" s="104"/>
      <c r="BG359" s="104"/>
      <c r="BH359" s="104"/>
      <c r="BI359" s="104"/>
      <c r="BJ359" s="104"/>
      <c r="BK359" s="104"/>
      <c r="BL359" s="104"/>
      <c r="BM359" s="104"/>
      <c r="BN359" s="104"/>
      <c r="BO359" s="104"/>
      <c r="BP359" s="104"/>
      <c r="BQ359" s="104"/>
      <c r="BR359" s="104"/>
      <c r="BS359" s="104"/>
      <c r="BT359" s="104"/>
      <c r="BU359" s="104"/>
      <c r="BV359" s="104"/>
      <c r="BW359" s="104"/>
      <c r="BX359" s="104"/>
      <c r="BY359" s="104"/>
    </row>
    <row r="360" ht="12.75">
      <c r="B360" s="103"/>
    </row>
    <row r="361" spans="28:52" ht="12.75">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row>
    <row r="362" spans="28:52" ht="12.75">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row>
    <row r="363" spans="28:52" ht="12.75">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row>
    <row r="364" spans="28:52" ht="12.75">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row>
    <row r="365" spans="28:52" ht="12.75">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row>
    <row r="366" spans="28:52" ht="12.75">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row>
    <row r="367" spans="28:52" ht="12.75">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row>
    <row r="368" spans="28:52" ht="12.75">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row>
    <row r="369" spans="28:52" ht="12.75">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row>
    <row r="370" spans="28:52" ht="12.75">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row>
    <row r="371" spans="28:52" ht="12.75">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row>
    <row r="372" spans="1:52" ht="12.75">
      <c r="A372" s="91"/>
      <c r="B372" s="9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row>
    <row r="373" spans="28:52" ht="12.75">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row>
    <row r="374" spans="2:52" ht="12.75">
      <c r="B374" s="96"/>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row>
    <row r="375" spans="28:52" ht="12.75">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row>
    <row r="376" spans="28:52" ht="12.75">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row>
    <row r="377" spans="28:52" ht="12.75">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row>
    <row r="378" spans="28:52" ht="12.75">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row>
    <row r="379" spans="28:52" ht="12.75">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row>
    <row r="380" spans="28:52" ht="12.75">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row>
    <row r="381" spans="28:52" ht="12.75">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row>
    <row r="382" spans="28:52" ht="12.75">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row>
    <row r="383" spans="28:52" ht="12.75">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row>
    <row r="384" spans="28:77" ht="12.75">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row>
    <row r="385" spans="28:77" ht="12.75">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row>
    <row r="386" spans="28:77" ht="12.75">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row>
    <row r="387" spans="1:52" ht="12.75">
      <c r="A387" s="91"/>
      <c r="B387" s="9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row>
    <row r="388" spans="28:52" ht="12.75">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row>
    <row r="389" spans="28:52" ht="12.75">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row>
    <row r="390" spans="28:52" ht="12.75">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row>
    <row r="391" spans="28:52" ht="12.75">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row>
    <row r="392" spans="28:52" ht="12.75">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row>
    <row r="393" spans="28:52" ht="12.75">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row>
    <row r="394" spans="28:52" ht="12.75">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row>
    <row r="395" spans="28:52" ht="12.75">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row>
    <row r="396" spans="28:52" ht="12.75">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row>
    <row r="397" spans="28:52" ht="12.75">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row>
    <row r="398" spans="28:52" ht="12.75">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row>
    <row r="399" spans="28:52" ht="12.75">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row>
    <row r="400" spans="28:52" ht="12.75">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row>
    <row r="401" spans="28:52" ht="12.75">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row>
    <row r="402" spans="28:52" ht="12.75">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row>
    <row r="403" spans="1:52" ht="12.75">
      <c r="A403" s="91"/>
      <c r="B403" s="9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row>
    <row r="404" spans="28:77" ht="12.75">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row>
    <row r="405" spans="28:77" ht="12.75">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row>
    <row r="406" spans="28:52" ht="12.75">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row>
    <row r="407" spans="2:52" ht="12.75">
      <c r="B407" s="103"/>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row>
    <row r="408" spans="1:77" ht="12.75">
      <c r="A408" s="105"/>
      <c r="B408" s="105"/>
      <c r="AB408" s="80"/>
      <c r="AC408" s="80"/>
      <c r="AD408" s="80"/>
      <c r="AE408" s="80"/>
      <c r="AF408" s="80"/>
      <c r="AG408" s="80"/>
      <c r="AH408" s="80"/>
      <c r="AI408" s="80"/>
      <c r="AJ408" s="80"/>
      <c r="AK408" s="80"/>
      <c r="AL408" s="80"/>
      <c r="AM408" s="80"/>
      <c r="AN408" s="80"/>
      <c r="AO408" s="80"/>
      <c r="AP408" s="80"/>
      <c r="AQ408" s="80"/>
      <c r="AR408" s="80"/>
      <c r="AS408" s="80"/>
      <c r="AT408" s="80"/>
      <c r="AU408" s="80"/>
      <c r="AV408" s="80"/>
      <c r="AW408" s="80"/>
      <c r="AX408" s="80"/>
      <c r="AY408" s="80"/>
      <c r="AZ408" s="80"/>
      <c r="BA408" s="116"/>
      <c r="BB408" s="116"/>
      <c r="BC408" s="116"/>
      <c r="BD408" s="116"/>
      <c r="BE408" s="116"/>
      <c r="BF408" s="116"/>
      <c r="BG408" s="116"/>
      <c r="BH408" s="116"/>
      <c r="BI408" s="116"/>
      <c r="BJ408" s="116"/>
      <c r="BK408" s="116"/>
      <c r="BL408" s="116"/>
      <c r="BM408" s="116"/>
      <c r="BN408" s="116"/>
      <c r="BO408" s="116"/>
      <c r="BP408" s="116"/>
      <c r="BQ408" s="116"/>
      <c r="BR408" s="116"/>
      <c r="BS408" s="116"/>
      <c r="BT408" s="116"/>
      <c r="BU408" s="116"/>
      <c r="BV408" s="116"/>
      <c r="BW408" s="116"/>
      <c r="BX408" s="116"/>
      <c r="BY408" s="116"/>
    </row>
    <row r="409" spans="1:2" ht="12.75">
      <c r="A409" s="105"/>
      <c r="B409" s="105"/>
    </row>
    <row r="410" spans="1:77" ht="12.75">
      <c r="A410" s="105"/>
      <c r="B410" s="105"/>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row>
    <row r="411" spans="1:2" ht="12.75">
      <c r="A411" s="105"/>
      <c r="B411" s="105"/>
    </row>
    <row r="412" spans="1:2" ht="12.75">
      <c r="A412" s="105"/>
      <c r="B412" s="105"/>
    </row>
    <row r="413" spans="1:77" ht="12.75">
      <c r="A413" s="105"/>
      <c r="B413" s="105"/>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row>
    <row r="414" spans="1:2" ht="12.75">
      <c r="A414" s="105"/>
      <c r="B414" s="105"/>
    </row>
    <row r="415" spans="1:77" ht="12.75">
      <c r="A415" s="105"/>
      <c r="B415" s="105"/>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row>
    <row r="416" spans="1:52" ht="12.75">
      <c r="A416" s="103"/>
      <c r="B416" s="103"/>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row>
    <row r="417" spans="28:52" ht="12.75">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row>
    <row r="418" spans="28:52" ht="12.75">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row>
    <row r="419" spans="28:52" ht="12.75">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row>
    <row r="420" spans="28:52" ht="12.75">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row>
    <row r="421" spans="28:52" ht="12.75">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row>
    <row r="422" spans="28:52" ht="12.75">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row>
    <row r="423" spans="28:52" ht="12.75">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row>
    <row r="424" spans="28:52" ht="12.75">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row>
    <row r="425" spans="28:52" ht="12.75">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row>
    <row r="426" spans="2:52" ht="12.75">
      <c r="B426" s="103"/>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row>
    <row r="427" spans="2:52" ht="12.75">
      <c r="B427" s="103"/>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row>
    <row r="428" spans="2:77" ht="12.75">
      <c r="B428" s="106"/>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107"/>
      <c r="BB428" s="107"/>
      <c r="BC428" s="107"/>
      <c r="BD428" s="107"/>
      <c r="BE428" s="107"/>
      <c r="BF428" s="107"/>
      <c r="BG428" s="107"/>
      <c r="BH428" s="107"/>
      <c r="BI428" s="107"/>
      <c r="BJ428" s="107"/>
      <c r="BK428" s="107"/>
      <c r="BL428" s="107"/>
      <c r="BM428" s="107"/>
      <c r="BN428" s="107"/>
      <c r="BO428" s="107"/>
      <c r="BP428" s="107"/>
      <c r="BQ428" s="107"/>
      <c r="BR428" s="107"/>
      <c r="BS428" s="107"/>
      <c r="BT428" s="107"/>
      <c r="BU428" s="107"/>
      <c r="BV428" s="107"/>
      <c r="BW428" s="107"/>
      <c r="BX428" s="107"/>
      <c r="BY428" s="107"/>
    </row>
    <row r="429" spans="2:52" ht="12.75">
      <c r="B429" s="106"/>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row>
    <row r="430" spans="2:52" ht="12.75">
      <c r="B430" s="106"/>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row>
    <row r="431" spans="2:52" ht="12" customHeight="1">
      <c r="B431" s="106"/>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row>
    <row r="432" spans="1:52" ht="12.75">
      <c r="A432" s="106"/>
      <c r="B432" s="106"/>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row>
    <row r="433" spans="1:77" ht="12.75">
      <c r="A433" s="106"/>
      <c r="B433" s="106"/>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107"/>
      <c r="BB433" s="107"/>
      <c r="BC433" s="107"/>
      <c r="BD433" s="107"/>
      <c r="BE433" s="107"/>
      <c r="BF433" s="107"/>
      <c r="BG433" s="107"/>
      <c r="BH433" s="107"/>
      <c r="BI433" s="107"/>
      <c r="BJ433" s="107"/>
      <c r="BK433" s="107"/>
      <c r="BL433" s="107"/>
      <c r="BM433" s="107"/>
      <c r="BN433" s="107"/>
      <c r="BO433" s="107"/>
      <c r="BP433" s="107"/>
      <c r="BQ433" s="107"/>
      <c r="BR433" s="107"/>
      <c r="BS433" s="107"/>
      <c r="BT433" s="107"/>
      <c r="BU433" s="107"/>
      <c r="BV433" s="107"/>
      <c r="BW433" s="107"/>
      <c r="BX433" s="107"/>
      <c r="BY433" s="107"/>
    </row>
    <row r="434" spans="2:52" ht="12.75">
      <c r="B434" s="103"/>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row>
    <row r="435" spans="28:52" ht="12.75">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row>
    <row r="436" spans="28:77" ht="12.75">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row>
    <row r="437" spans="28:52" ht="12.75">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row>
    <row r="438" spans="28:77" ht="12.75">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row>
    <row r="439" spans="28:52" ht="12.75">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row>
    <row r="440" spans="28:52" ht="12.75">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row>
  </sheetData>
  <sheetProtection/>
  <mergeCells count="12">
    <mergeCell ref="B2:R2"/>
    <mergeCell ref="BZ4:CX4"/>
    <mergeCell ref="CM3:CX3"/>
    <mergeCell ref="B32:AJ32"/>
    <mergeCell ref="B31:AJ31"/>
    <mergeCell ref="B4:B5"/>
    <mergeCell ref="CA3:CD3"/>
    <mergeCell ref="C4:AA4"/>
    <mergeCell ref="B30:CH30"/>
    <mergeCell ref="CE3:CH3"/>
    <mergeCell ref="AB4:AZ4"/>
    <mergeCell ref="BA4:BY4"/>
  </mergeCells>
  <printOptions horizontalCentered="1" verticalCentered="1"/>
  <pageMargins left="0" right="0" top="0.3937007874015748" bottom="0.3937007874015748" header="0" footer="0.4724409448818898"/>
  <pageSetup horizontalDpi="600" verticalDpi="600" orientation="landscape" paperSize="9" scale="83" r:id="rId1"/>
  <rowBreaks count="5" manualBreakCount="5">
    <brk id="34" max="18" man="1"/>
    <brk id="65" max="18" man="1"/>
    <brk id="98" max="18" man="1"/>
    <brk id="169" max="18" man="1"/>
    <brk id="336" max="18" man="1"/>
  </rowBreaks>
</worksheet>
</file>

<file path=xl/worksheets/sheet2.xml><?xml version="1.0" encoding="utf-8"?>
<worksheet xmlns="http://schemas.openxmlformats.org/spreadsheetml/2006/main" xmlns:r="http://schemas.openxmlformats.org/officeDocument/2006/relationships">
  <dimension ref="A1:DZ9"/>
  <sheetViews>
    <sheetView view="pageBreakPreview" zoomScale="80" zoomScaleSheetLayoutView="80" zoomScalePageLayoutView="0" workbookViewId="0" topLeftCell="A1">
      <selection activeCell="P12" sqref="P12"/>
    </sheetView>
  </sheetViews>
  <sheetFormatPr defaultColWidth="9.140625" defaultRowHeight="12.75"/>
  <sheetData>
    <row r="1" spans="2:13" ht="13.5">
      <c r="B1" s="207" t="s">
        <v>14</v>
      </c>
      <c r="C1" s="207"/>
      <c r="D1" s="207"/>
      <c r="E1" s="207"/>
      <c r="F1" s="207"/>
      <c r="G1" s="207"/>
      <c r="H1" s="207"/>
      <c r="I1" s="207"/>
      <c r="J1" s="207"/>
      <c r="K1" s="207"/>
      <c r="L1" s="207"/>
      <c r="M1" s="207"/>
    </row>
    <row r="2" spans="2:13" ht="13.5">
      <c r="B2" s="117"/>
      <c r="C2" s="117"/>
      <c r="D2" s="117"/>
      <c r="E2" s="117"/>
      <c r="F2" s="117"/>
      <c r="G2" s="117"/>
      <c r="H2" s="117"/>
      <c r="I2" s="117"/>
      <c r="J2" s="117"/>
      <c r="K2" s="117"/>
      <c r="L2" s="117"/>
      <c r="M2" s="117"/>
    </row>
    <row r="3" spans="6:8" ht="12.75">
      <c r="F3" s="119"/>
      <c r="H3" s="119" t="s">
        <v>16</v>
      </c>
    </row>
    <row r="4" spans="2:8" ht="12.75">
      <c r="B4" s="208" t="s">
        <v>1</v>
      </c>
      <c r="C4" s="208"/>
      <c r="D4" s="208"/>
      <c r="E4" s="208"/>
      <c r="F4" s="208"/>
      <c r="G4" s="208"/>
      <c r="H4" s="208"/>
    </row>
    <row r="6" spans="1:8" ht="12.75">
      <c r="A6" t="s">
        <v>19</v>
      </c>
      <c r="B6" s="118">
        <v>2008</v>
      </c>
      <c r="C6" s="118">
        <v>2009</v>
      </c>
      <c r="D6" s="118">
        <v>2010</v>
      </c>
      <c r="E6" s="118">
        <v>2011</v>
      </c>
      <c r="F6" s="118">
        <v>2012</v>
      </c>
      <c r="G6" s="6" t="s">
        <v>17</v>
      </c>
      <c r="H6" s="6">
        <v>2014</v>
      </c>
    </row>
    <row r="7" spans="1:8" ht="12.75">
      <c r="A7" t="s">
        <v>18</v>
      </c>
      <c r="B7" s="32">
        <v>740.6549910000001</v>
      </c>
      <c r="C7" s="32">
        <v>925.6916679999999</v>
      </c>
      <c r="D7" s="32">
        <v>909.9986490000001</v>
      </c>
      <c r="E7" s="32">
        <v>752.8295049999999</v>
      </c>
      <c r="F7" s="32">
        <v>840.181707</v>
      </c>
      <c r="G7" s="122">
        <v>196.24910799999998</v>
      </c>
      <c r="H7" s="122">
        <v>120.70673</v>
      </c>
    </row>
    <row r="8" spans="2:8" ht="13.5" thickBot="1">
      <c r="B8" s="121"/>
      <c r="C8" s="121"/>
      <c r="D8" s="121"/>
      <c r="E8" s="121"/>
      <c r="F8" s="121"/>
      <c r="G8" s="121"/>
      <c r="H8" s="121"/>
    </row>
    <row r="9" spans="1:130" ht="78.75" customHeight="1">
      <c r="A9" s="206" t="s">
        <v>15</v>
      </c>
      <c r="B9" s="206"/>
      <c r="C9" s="206"/>
      <c r="D9" s="206"/>
      <c r="E9" s="206"/>
      <c r="F9" s="206"/>
      <c r="G9" s="206"/>
      <c r="H9" s="206"/>
      <c r="I9" s="111"/>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0"/>
      <c r="CF9" s="120"/>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0"/>
      <c r="DU9" s="120"/>
      <c r="DV9" s="120"/>
      <c r="DW9" s="120"/>
      <c r="DX9" s="120"/>
      <c r="DY9" s="120"/>
      <c r="DZ9" s="120"/>
    </row>
  </sheetData>
  <sheetProtection/>
  <mergeCells count="4">
    <mergeCell ref="A9:H9"/>
    <mergeCell ref="B1:M1"/>
    <mergeCell ref="B4:F4"/>
    <mergeCell ref="G4:H4"/>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DANIELA STOIAN</cp:lastModifiedBy>
  <cp:lastPrinted>2018-09-24T11:44:39Z</cp:lastPrinted>
  <dcterms:created xsi:type="dcterms:W3CDTF">2011-07-14T08:04:14Z</dcterms:created>
  <dcterms:modified xsi:type="dcterms:W3CDTF">2018-10-24T08:28:05Z</dcterms:modified>
  <cp:category/>
  <cp:version/>
  <cp:contentType/>
  <cp:contentStatus/>
</cp:coreProperties>
</file>