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18\Raport trimestrul IV  2018-2017\Site\"/>
    </mc:Choice>
  </mc:AlternateContent>
  <bookViews>
    <workbookView xWindow="0" yWindow="0" windowWidth="16380" windowHeight="8190" tabRatio="261"/>
  </bookViews>
  <sheets>
    <sheet name="Decembrie 2018" sheetId="4" r:id="rId1"/>
    <sheet name="Sheet1" sheetId="5" r:id="rId2"/>
  </sheets>
  <definedNames>
    <definedName name="__xlfn_IFERROR">#N/A</definedName>
    <definedName name="Excel_BuiltIn__FilterDatabase" localSheetId="0">'Decembrie 2018'!$A$9:$R$61</definedName>
  </definedNames>
  <calcPr calcId="152511" iterateDelta="1E-4"/>
</workbook>
</file>

<file path=xl/calcChain.xml><?xml version="1.0" encoding="utf-8"?>
<calcChain xmlns="http://schemas.openxmlformats.org/spreadsheetml/2006/main">
  <c r="L59" i="4" l="1"/>
  <c r="C50" i="5" l="1"/>
  <c r="C56" i="5"/>
  <c r="C55" i="5"/>
  <c r="C54" i="5"/>
  <c r="C53" i="5"/>
  <c r="C52" i="5"/>
  <c r="C51" i="5"/>
  <c r="C10" i="5"/>
  <c r="B10" i="5" l="1"/>
  <c r="F8" i="4" l="1"/>
  <c r="B50" i="5" l="1"/>
  <c r="E10" i="5"/>
  <c r="D10" i="5"/>
  <c r="E9" i="5"/>
  <c r="D9" i="5"/>
  <c r="E8" i="5"/>
  <c r="D8" i="5"/>
  <c r="E7" i="5"/>
  <c r="D7" i="5"/>
  <c r="E6" i="5"/>
  <c r="D6" i="5"/>
  <c r="E5" i="5"/>
  <c r="D5" i="5"/>
  <c r="E4" i="5"/>
  <c r="D4" i="5"/>
  <c r="D59" i="4" l="1"/>
  <c r="C8" i="4" l="1"/>
  <c r="D41" i="4" l="1"/>
  <c r="L68" i="4" l="1"/>
  <c r="L67" i="4"/>
  <c r="L66" i="4"/>
  <c r="L65" i="4"/>
  <c r="L64" i="4"/>
  <c r="L63" i="4"/>
  <c r="D68" i="4"/>
  <c r="D67" i="4"/>
  <c r="D66" i="4"/>
  <c r="D65" i="4"/>
  <c r="D64" i="4"/>
  <c r="D63" i="4"/>
  <c r="AX68" i="4" l="1"/>
  <c r="AW68" i="4"/>
  <c r="AV68" i="4"/>
  <c r="AU68" i="4"/>
  <c r="AT68" i="4"/>
  <c r="AS68" i="4"/>
  <c r="AQ68" i="4"/>
  <c r="AX62" i="4"/>
  <c r="AW62" i="4"/>
  <c r="AV62" i="4"/>
  <c r="AU62" i="4"/>
  <c r="AT62" i="4"/>
  <c r="AS62" i="4"/>
  <c r="AQ62" i="4"/>
  <c r="AP68" i="4"/>
  <c r="AO68" i="4"/>
  <c r="AN68" i="4"/>
  <c r="AM68" i="4"/>
  <c r="AL68" i="4"/>
  <c r="AK68" i="4"/>
  <c r="AI68" i="4"/>
  <c r="AP62" i="4"/>
  <c r="AO62" i="4"/>
  <c r="AN62" i="4"/>
  <c r="AM62" i="4"/>
  <c r="AL62" i="4"/>
  <c r="AK62" i="4"/>
  <c r="AI62" i="4"/>
  <c r="AB68" i="4"/>
  <c r="AB62" i="4"/>
  <c r="T68" i="4"/>
  <c r="T62" i="4"/>
  <c r="AJ62" i="4" s="1"/>
  <c r="AH8" i="4"/>
  <c r="AG8" i="4"/>
  <c r="AF8" i="4"/>
  <c r="AE8" i="4"/>
  <c r="AD8" i="4"/>
  <c r="AC8" i="4"/>
  <c r="AA8" i="4"/>
  <c r="Z8" i="4"/>
  <c r="Y8" i="4"/>
  <c r="X8" i="4"/>
  <c r="W8" i="4"/>
  <c r="V8" i="4"/>
  <c r="U8" i="4"/>
  <c r="L62" i="4"/>
  <c r="L61" i="4"/>
  <c r="L60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P8" i="4"/>
  <c r="D62" i="4"/>
  <c r="D61" i="4"/>
  <c r="D60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H8" i="4"/>
  <c r="R8" i="4"/>
  <c r="Q8" i="4"/>
  <c r="O8" i="4"/>
  <c r="N8" i="4"/>
  <c r="M8" i="4"/>
  <c r="K8" i="4"/>
  <c r="J8" i="4"/>
  <c r="I8" i="4"/>
  <c r="G8" i="4"/>
  <c r="E8" i="4"/>
  <c r="D8" i="4" l="1"/>
  <c r="AR62" i="4"/>
  <c r="AR68" i="4"/>
  <c r="AJ68" i="4"/>
  <c r="L8" i="4"/>
  <c r="AX61" i="4" l="1"/>
  <c r="AW61" i="4"/>
  <c r="AV61" i="4"/>
  <c r="AU61" i="4"/>
  <c r="AT61" i="4"/>
  <c r="AS61" i="4"/>
  <c r="AQ61" i="4"/>
  <c r="AX60" i="4"/>
  <c r="AW60" i="4"/>
  <c r="AV60" i="4"/>
  <c r="AU60" i="4"/>
  <c r="AT60" i="4"/>
  <c r="AS60" i="4"/>
  <c r="AQ60" i="4"/>
  <c r="AX58" i="4"/>
  <c r="AW58" i="4"/>
  <c r="AV58" i="4"/>
  <c r="AU58" i="4"/>
  <c r="AT58" i="4"/>
  <c r="AS58" i="4"/>
  <c r="AQ58" i="4"/>
  <c r="AX57" i="4"/>
  <c r="AW57" i="4"/>
  <c r="AV57" i="4"/>
  <c r="AU57" i="4"/>
  <c r="AT57" i="4"/>
  <c r="AS57" i="4"/>
  <c r="AQ57" i="4"/>
  <c r="AX56" i="4"/>
  <c r="AW56" i="4"/>
  <c r="AV56" i="4"/>
  <c r="AU56" i="4"/>
  <c r="AT56" i="4"/>
  <c r="AS56" i="4"/>
  <c r="AQ56" i="4"/>
  <c r="AX55" i="4"/>
  <c r="AW55" i="4"/>
  <c r="AV55" i="4"/>
  <c r="AU55" i="4"/>
  <c r="AT55" i="4"/>
  <c r="AS55" i="4"/>
  <c r="AQ55" i="4"/>
  <c r="AX54" i="4"/>
  <c r="AW54" i="4"/>
  <c r="AV54" i="4"/>
  <c r="AU54" i="4"/>
  <c r="AT54" i="4"/>
  <c r="AS54" i="4"/>
  <c r="AQ54" i="4"/>
  <c r="AX53" i="4"/>
  <c r="AW53" i="4"/>
  <c r="AV53" i="4"/>
  <c r="AU53" i="4"/>
  <c r="AT53" i="4"/>
  <c r="AS53" i="4"/>
  <c r="AQ53" i="4"/>
  <c r="AX52" i="4"/>
  <c r="AW52" i="4"/>
  <c r="AV52" i="4"/>
  <c r="AU52" i="4"/>
  <c r="AT52" i="4"/>
  <c r="AS52" i="4"/>
  <c r="AQ52" i="4"/>
  <c r="AX51" i="4"/>
  <c r="AW51" i="4"/>
  <c r="AV51" i="4"/>
  <c r="AU51" i="4"/>
  <c r="AT51" i="4"/>
  <c r="AS51" i="4"/>
  <c r="AQ51" i="4"/>
  <c r="AX50" i="4"/>
  <c r="AW50" i="4"/>
  <c r="AV50" i="4"/>
  <c r="AU50" i="4"/>
  <c r="AT50" i="4"/>
  <c r="AS50" i="4"/>
  <c r="AQ50" i="4"/>
  <c r="AX49" i="4"/>
  <c r="AW49" i="4"/>
  <c r="AV49" i="4"/>
  <c r="AU49" i="4"/>
  <c r="AT49" i="4"/>
  <c r="AS49" i="4"/>
  <c r="AQ49" i="4"/>
  <c r="AX48" i="4"/>
  <c r="AW48" i="4"/>
  <c r="AV48" i="4"/>
  <c r="AU48" i="4"/>
  <c r="AT48" i="4"/>
  <c r="AS48" i="4"/>
  <c r="AQ48" i="4"/>
  <c r="AX47" i="4"/>
  <c r="AW47" i="4"/>
  <c r="AV47" i="4"/>
  <c r="AU47" i="4"/>
  <c r="AT47" i="4"/>
  <c r="AS47" i="4"/>
  <c r="AQ47" i="4"/>
  <c r="AX46" i="4"/>
  <c r="AW46" i="4"/>
  <c r="AV46" i="4"/>
  <c r="AU46" i="4"/>
  <c r="AT46" i="4"/>
  <c r="AS46" i="4"/>
  <c r="AQ46" i="4"/>
  <c r="AX45" i="4"/>
  <c r="AW45" i="4"/>
  <c r="AV45" i="4"/>
  <c r="AU45" i="4"/>
  <c r="AT45" i="4"/>
  <c r="AS45" i="4"/>
  <c r="AQ45" i="4"/>
  <c r="AX44" i="4"/>
  <c r="AW44" i="4"/>
  <c r="AV44" i="4"/>
  <c r="AU44" i="4"/>
  <c r="AT44" i="4"/>
  <c r="AS44" i="4"/>
  <c r="AQ44" i="4"/>
  <c r="AX43" i="4"/>
  <c r="AW43" i="4"/>
  <c r="AV43" i="4"/>
  <c r="AU43" i="4"/>
  <c r="AT43" i="4"/>
  <c r="AS43" i="4"/>
  <c r="AQ43" i="4"/>
  <c r="AX42" i="4"/>
  <c r="AW42" i="4"/>
  <c r="AV42" i="4"/>
  <c r="AU42" i="4"/>
  <c r="AT42" i="4"/>
  <c r="AS42" i="4"/>
  <c r="AQ42" i="4"/>
  <c r="AX41" i="4"/>
  <c r="AW41" i="4"/>
  <c r="AV41" i="4"/>
  <c r="AU41" i="4"/>
  <c r="AT41" i="4"/>
  <c r="AS41" i="4"/>
  <c r="AQ41" i="4"/>
  <c r="AX40" i="4"/>
  <c r="AW40" i="4"/>
  <c r="AV40" i="4"/>
  <c r="AU40" i="4"/>
  <c r="AT40" i="4"/>
  <c r="AS40" i="4"/>
  <c r="AQ40" i="4"/>
  <c r="AX39" i="4"/>
  <c r="AW39" i="4"/>
  <c r="AV39" i="4"/>
  <c r="AU39" i="4"/>
  <c r="AT39" i="4"/>
  <c r="AS39" i="4"/>
  <c r="AQ39" i="4"/>
  <c r="AX38" i="4"/>
  <c r="AW38" i="4"/>
  <c r="AV38" i="4"/>
  <c r="AU38" i="4"/>
  <c r="AT38" i="4"/>
  <c r="AS38" i="4"/>
  <c r="AQ38" i="4"/>
  <c r="AX37" i="4"/>
  <c r="AW37" i="4"/>
  <c r="AV37" i="4"/>
  <c r="AU37" i="4"/>
  <c r="AT37" i="4"/>
  <c r="AS37" i="4"/>
  <c r="AQ37" i="4"/>
  <c r="AX36" i="4"/>
  <c r="AW36" i="4"/>
  <c r="AV36" i="4"/>
  <c r="AU36" i="4"/>
  <c r="AT36" i="4"/>
  <c r="AS36" i="4"/>
  <c r="AQ36" i="4"/>
  <c r="AX35" i="4"/>
  <c r="AW35" i="4"/>
  <c r="AV35" i="4"/>
  <c r="AU35" i="4"/>
  <c r="AT35" i="4"/>
  <c r="AS35" i="4"/>
  <c r="AQ35" i="4"/>
  <c r="AX34" i="4"/>
  <c r="AW34" i="4"/>
  <c r="AV34" i="4"/>
  <c r="AU34" i="4"/>
  <c r="AT34" i="4"/>
  <c r="AS34" i="4"/>
  <c r="AQ34" i="4"/>
  <c r="AX33" i="4"/>
  <c r="AW33" i="4"/>
  <c r="AV33" i="4"/>
  <c r="AU33" i="4"/>
  <c r="AT33" i="4"/>
  <c r="AS33" i="4"/>
  <c r="AQ33" i="4"/>
  <c r="AX32" i="4"/>
  <c r="AW32" i="4"/>
  <c r="AV32" i="4"/>
  <c r="AU32" i="4"/>
  <c r="AT32" i="4"/>
  <c r="AS32" i="4"/>
  <c r="AQ32" i="4"/>
  <c r="AX31" i="4"/>
  <c r="AW31" i="4"/>
  <c r="AV31" i="4"/>
  <c r="AU31" i="4"/>
  <c r="AT31" i="4"/>
  <c r="AS31" i="4"/>
  <c r="AQ31" i="4"/>
  <c r="AX30" i="4"/>
  <c r="AW30" i="4"/>
  <c r="AV30" i="4"/>
  <c r="AU30" i="4"/>
  <c r="AT30" i="4"/>
  <c r="AS30" i="4"/>
  <c r="AQ30" i="4"/>
  <c r="AX29" i="4"/>
  <c r="AW29" i="4"/>
  <c r="AV29" i="4"/>
  <c r="AU29" i="4"/>
  <c r="AT29" i="4"/>
  <c r="AS29" i="4"/>
  <c r="AQ29" i="4"/>
  <c r="AX28" i="4"/>
  <c r="AW28" i="4"/>
  <c r="AV28" i="4"/>
  <c r="AU28" i="4"/>
  <c r="AT28" i="4"/>
  <c r="AS28" i="4"/>
  <c r="AQ28" i="4"/>
  <c r="AX27" i="4"/>
  <c r="AW27" i="4"/>
  <c r="AV27" i="4"/>
  <c r="AU27" i="4"/>
  <c r="AT27" i="4"/>
  <c r="AS27" i="4"/>
  <c r="AQ27" i="4"/>
  <c r="AX26" i="4"/>
  <c r="AW26" i="4"/>
  <c r="AV26" i="4"/>
  <c r="AU26" i="4"/>
  <c r="AT26" i="4"/>
  <c r="AS26" i="4"/>
  <c r="AQ26" i="4"/>
  <c r="AX25" i="4"/>
  <c r="AW25" i="4"/>
  <c r="AV25" i="4"/>
  <c r="AU25" i="4"/>
  <c r="AT25" i="4"/>
  <c r="AS25" i="4"/>
  <c r="AQ25" i="4"/>
  <c r="AX24" i="4"/>
  <c r="AW24" i="4"/>
  <c r="AV24" i="4"/>
  <c r="AU24" i="4"/>
  <c r="AT24" i="4"/>
  <c r="AS24" i="4"/>
  <c r="AQ24" i="4"/>
  <c r="AX23" i="4"/>
  <c r="AW23" i="4"/>
  <c r="AV23" i="4"/>
  <c r="AU23" i="4"/>
  <c r="AT23" i="4"/>
  <c r="AS23" i="4"/>
  <c r="AQ23" i="4"/>
  <c r="AX22" i="4"/>
  <c r="AW22" i="4"/>
  <c r="AV22" i="4"/>
  <c r="AU22" i="4"/>
  <c r="AT22" i="4"/>
  <c r="AS22" i="4"/>
  <c r="AQ22" i="4"/>
  <c r="AX21" i="4"/>
  <c r="AW21" i="4"/>
  <c r="AV21" i="4"/>
  <c r="AU21" i="4"/>
  <c r="AT21" i="4"/>
  <c r="AS21" i="4"/>
  <c r="AQ21" i="4"/>
  <c r="AX20" i="4"/>
  <c r="AW20" i="4"/>
  <c r="AV20" i="4"/>
  <c r="AU20" i="4"/>
  <c r="AT20" i="4"/>
  <c r="AS20" i="4"/>
  <c r="AQ20" i="4"/>
  <c r="AX19" i="4"/>
  <c r="AW19" i="4"/>
  <c r="AV19" i="4"/>
  <c r="AU19" i="4"/>
  <c r="AT19" i="4"/>
  <c r="AS19" i="4"/>
  <c r="AQ19" i="4"/>
  <c r="AX18" i="4"/>
  <c r="AW18" i="4"/>
  <c r="AV18" i="4"/>
  <c r="AU18" i="4"/>
  <c r="AT18" i="4"/>
  <c r="AS18" i="4"/>
  <c r="AQ18" i="4"/>
  <c r="AX17" i="4"/>
  <c r="AW17" i="4"/>
  <c r="AV17" i="4"/>
  <c r="AU17" i="4"/>
  <c r="AT17" i="4"/>
  <c r="AS17" i="4"/>
  <c r="AQ17" i="4"/>
  <c r="AX16" i="4"/>
  <c r="AW16" i="4"/>
  <c r="AV16" i="4"/>
  <c r="AU16" i="4"/>
  <c r="AT16" i="4"/>
  <c r="AS16" i="4"/>
  <c r="AQ16" i="4"/>
  <c r="AX15" i="4"/>
  <c r="AW15" i="4"/>
  <c r="AV15" i="4"/>
  <c r="AU15" i="4"/>
  <c r="AT15" i="4"/>
  <c r="AS15" i="4"/>
  <c r="AQ15" i="4"/>
  <c r="AX14" i="4"/>
  <c r="AW14" i="4"/>
  <c r="AV14" i="4"/>
  <c r="AU14" i="4"/>
  <c r="AT14" i="4"/>
  <c r="AS14" i="4"/>
  <c r="AQ14" i="4"/>
  <c r="AX13" i="4"/>
  <c r="AW13" i="4"/>
  <c r="AV13" i="4"/>
  <c r="AU13" i="4"/>
  <c r="AT13" i="4"/>
  <c r="AS13" i="4"/>
  <c r="AQ13" i="4"/>
  <c r="AX12" i="4"/>
  <c r="AW12" i="4"/>
  <c r="AV12" i="4"/>
  <c r="AU12" i="4"/>
  <c r="AT12" i="4"/>
  <c r="AS12" i="4"/>
  <c r="AQ12" i="4"/>
  <c r="AX11" i="4"/>
  <c r="AW11" i="4"/>
  <c r="AV11" i="4"/>
  <c r="AU11" i="4"/>
  <c r="AT11" i="4"/>
  <c r="AS11" i="4"/>
  <c r="AQ11" i="4"/>
  <c r="AX10" i="4"/>
  <c r="AW10" i="4"/>
  <c r="AV10" i="4"/>
  <c r="AU10" i="4"/>
  <c r="AT10" i="4"/>
  <c r="AS10" i="4"/>
  <c r="AQ10" i="4"/>
  <c r="AX9" i="4"/>
  <c r="AW9" i="4"/>
  <c r="AV9" i="4"/>
  <c r="AU9" i="4"/>
  <c r="AT9" i="4"/>
  <c r="AS9" i="4"/>
  <c r="AQ9" i="4"/>
  <c r="AN61" i="4"/>
  <c r="AN60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B61" i="4"/>
  <c r="AB60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V8" i="4"/>
  <c r="T61" i="4"/>
  <c r="T60" i="4"/>
  <c r="T58" i="4"/>
  <c r="AR58" i="4" s="1"/>
  <c r="T57" i="4"/>
  <c r="T56" i="4"/>
  <c r="T55" i="4"/>
  <c r="T54" i="4"/>
  <c r="AR54" i="4" s="1"/>
  <c r="T53" i="4"/>
  <c r="T52" i="4"/>
  <c r="T51" i="4"/>
  <c r="T50" i="4"/>
  <c r="AR50" i="4" s="1"/>
  <c r="T49" i="4"/>
  <c r="T48" i="4"/>
  <c r="T47" i="4"/>
  <c r="T46" i="4"/>
  <c r="AR46" i="4" s="1"/>
  <c r="T45" i="4"/>
  <c r="T44" i="4"/>
  <c r="T43" i="4"/>
  <c r="T42" i="4"/>
  <c r="AR42" i="4" s="1"/>
  <c r="T41" i="4"/>
  <c r="T40" i="4"/>
  <c r="T39" i="4"/>
  <c r="T38" i="4"/>
  <c r="AR38" i="4" s="1"/>
  <c r="T37" i="4"/>
  <c r="T36" i="4"/>
  <c r="T35" i="4"/>
  <c r="T34" i="4"/>
  <c r="AR34" i="4" s="1"/>
  <c r="T33" i="4"/>
  <c r="T32" i="4"/>
  <c r="T31" i="4"/>
  <c r="T30" i="4"/>
  <c r="AR30" i="4" s="1"/>
  <c r="T29" i="4"/>
  <c r="T28" i="4"/>
  <c r="T27" i="4"/>
  <c r="T26" i="4"/>
  <c r="AR26" i="4" s="1"/>
  <c r="T25" i="4"/>
  <c r="T24" i="4"/>
  <c r="T23" i="4"/>
  <c r="T22" i="4"/>
  <c r="AR22" i="4" s="1"/>
  <c r="T21" i="4"/>
  <c r="T20" i="4"/>
  <c r="T19" i="4"/>
  <c r="T18" i="4"/>
  <c r="AR18" i="4" s="1"/>
  <c r="T17" i="4"/>
  <c r="T16" i="4"/>
  <c r="T15" i="4"/>
  <c r="T14" i="4"/>
  <c r="AR14" i="4" s="1"/>
  <c r="T13" i="4"/>
  <c r="T12" i="4"/>
  <c r="T11" i="4"/>
  <c r="T10" i="4"/>
  <c r="AR10" i="4" s="1"/>
  <c r="T9" i="4"/>
  <c r="AB8" i="4" l="1"/>
  <c r="AR49" i="4"/>
  <c r="AN8" i="4"/>
  <c r="AR12" i="4"/>
  <c r="AR16" i="4"/>
  <c r="AR20" i="4"/>
  <c r="AR24" i="4"/>
  <c r="AR28" i="4"/>
  <c r="AR32" i="4"/>
  <c r="AR36" i="4"/>
  <c r="AR40" i="4"/>
  <c r="AR44" i="4"/>
  <c r="AR56" i="4"/>
  <c r="AR61" i="4"/>
  <c r="AR51" i="4"/>
  <c r="AR48" i="4"/>
  <c r="AR52" i="4"/>
  <c r="AR11" i="4"/>
  <c r="AR15" i="4"/>
  <c r="AR19" i="4"/>
  <c r="AR23" i="4"/>
  <c r="AR27" i="4"/>
  <c r="AR31" i="4"/>
  <c r="AR35" i="4"/>
  <c r="AR39" i="4"/>
  <c r="AR43" i="4"/>
  <c r="AR47" i="4"/>
  <c r="AR55" i="4"/>
  <c r="AR60" i="4"/>
  <c r="AR9" i="4"/>
  <c r="T8" i="4"/>
  <c r="AR13" i="4"/>
  <c r="AR17" i="4"/>
  <c r="AR21" i="4"/>
  <c r="AR25" i="4"/>
  <c r="AR29" i="4"/>
  <c r="AR33" i="4"/>
  <c r="AR37" i="4"/>
  <c r="AR41" i="4"/>
  <c r="AR45" i="4"/>
  <c r="AR53" i="4"/>
  <c r="AR57" i="4"/>
  <c r="AP61" i="4"/>
  <c r="AO61" i="4"/>
  <c r="AM61" i="4"/>
  <c r="AL61" i="4"/>
  <c r="AK61" i="4"/>
  <c r="AJ61" i="4"/>
  <c r="AP60" i="4"/>
  <c r="AO60" i="4"/>
  <c r="AM60" i="4"/>
  <c r="AL60" i="4"/>
  <c r="AK60" i="4"/>
  <c r="AJ60" i="4"/>
  <c r="AP58" i="4"/>
  <c r="AO58" i="4"/>
  <c r="AM58" i="4"/>
  <c r="AL58" i="4"/>
  <c r="AK58" i="4"/>
  <c r="AJ58" i="4"/>
  <c r="AP57" i="4"/>
  <c r="AO57" i="4"/>
  <c r="AM57" i="4"/>
  <c r="AL57" i="4"/>
  <c r="AK57" i="4"/>
  <c r="AJ57" i="4"/>
  <c r="AP56" i="4"/>
  <c r="AO56" i="4"/>
  <c r="AM56" i="4"/>
  <c r="AL56" i="4"/>
  <c r="AK56" i="4"/>
  <c r="AJ56" i="4"/>
  <c r="AP55" i="4"/>
  <c r="AO55" i="4"/>
  <c r="AM55" i="4"/>
  <c r="AL55" i="4"/>
  <c r="AK55" i="4"/>
  <c r="AJ55" i="4"/>
  <c r="AP54" i="4"/>
  <c r="AO54" i="4"/>
  <c r="AM54" i="4"/>
  <c r="AL54" i="4"/>
  <c r="AK54" i="4"/>
  <c r="AJ54" i="4"/>
  <c r="AP53" i="4"/>
  <c r="AO53" i="4"/>
  <c r="AM53" i="4"/>
  <c r="AL53" i="4"/>
  <c r="AK53" i="4"/>
  <c r="AJ53" i="4"/>
  <c r="AP52" i="4"/>
  <c r="AO52" i="4"/>
  <c r="AM52" i="4"/>
  <c r="AL52" i="4"/>
  <c r="AK52" i="4"/>
  <c r="AJ52" i="4"/>
  <c r="AP51" i="4"/>
  <c r="AO51" i="4"/>
  <c r="AM51" i="4"/>
  <c r="AL51" i="4"/>
  <c r="AK51" i="4"/>
  <c r="AJ51" i="4"/>
  <c r="AP50" i="4"/>
  <c r="AO50" i="4"/>
  <c r="AM50" i="4"/>
  <c r="AL50" i="4"/>
  <c r="AK50" i="4"/>
  <c r="AJ50" i="4"/>
  <c r="AP49" i="4"/>
  <c r="AO49" i="4"/>
  <c r="AM49" i="4"/>
  <c r="AL49" i="4"/>
  <c r="AK49" i="4"/>
  <c r="AJ49" i="4"/>
  <c r="AP48" i="4"/>
  <c r="AO48" i="4"/>
  <c r="AM48" i="4"/>
  <c r="AL48" i="4"/>
  <c r="AK48" i="4"/>
  <c r="AJ48" i="4"/>
  <c r="AP47" i="4"/>
  <c r="AO47" i="4"/>
  <c r="AM47" i="4"/>
  <c r="AL47" i="4"/>
  <c r="AK47" i="4"/>
  <c r="AJ47" i="4"/>
  <c r="AP46" i="4"/>
  <c r="AO46" i="4"/>
  <c r="AM46" i="4"/>
  <c r="AL46" i="4"/>
  <c r="AK46" i="4"/>
  <c r="AJ46" i="4"/>
  <c r="AP45" i="4"/>
  <c r="AO45" i="4"/>
  <c r="AM45" i="4"/>
  <c r="AL45" i="4"/>
  <c r="AK45" i="4"/>
  <c r="AJ45" i="4"/>
  <c r="AP44" i="4"/>
  <c r="AO44" i="4"/>
  <c r="AM44" i="4"/>
  <c r="AL44" i="4"/>
  <c r="AK44" i="4"/>
  <c r="AJ44" i="4"/>
  <c r="AP43" i="4"/>
  <c r="AO43" i="4"/>
  <c r="AM43" i="4"/>
  <c r="AL43" i="4"/>
  <c r="AK43" i="4"/>
  <c r="AJ43" i="4"/>
  <c r="AP42" i="4"/>
  <c r="AO42" i="4"/>
  <c r="AM42" i="4"/>
  <c r="AL42" i="4"/>
  <c r="AK42" i="4"/>
  <c r="AJ42" i="4"/>
  <c r="AP41" i="4"/>
  <c r="AO41" i="4"/>
  <c r="AM41" i="4"/>
  <c r="AL41" i="4"/>
  <c r="AK41" i="4"/>
  <c r="AJ41" i="4"/>
  <c r="AP40" i="4"/>
  <c r="AO40" i="4"/>
  <c r="AM40" i="4"/>
  <c r="AL40" i="4"/>
  <c r="AK40" i="4"/>
  <c r="AJ40" i="4"/>
  <c r="AP39" i="4"/>
  <c r="AO39" i="4"/>
  <c r="AM39" i="4"/>
  <c r="AL39" i="4"/>
  <c r="AK39" i="4"/>
  <c r="AJ39" i="4"/>
  <c r="AP38" i="4"/>
  <c r="AO38" i="4"/>
  <c r="AM38" i="4"/>
  <c r="AL38" i="4"/>
  <c r="AK38" i="4"/>
  <c r="AJ38" i="4"/>
  <c r="AP37" i="4"/>
  <c r="AO37" i="4"/>
  <c r="AM37" i="4"/>
  <c r="AL37" i="4"/>
  <c r="AK37" i="4"/>
  <c r="AJ37" i="4"/>
  <c r="AP36" i="4"/>
  <c r="AO36" i="4"/>
  <c r="AM36" i="4"/>
  <c r="AL36" i="4"/>
  <c r="AK36" i="4"/>
  <c r="AJ36" i="4"/>
  <c r="AP35" i="4"/>
  <c r="AO35" i="4"/>
  <c r="AM35" i="4"/>
  <c r="AL35" i="4"/>
  <c r="AK35" i="4"/>
  <c r="AJ35" i="4"/>
  <c r="AP34" i="4"/>
  <c r="AO34" i="4"/>
  <c r="AM34" i="4"/>
  <c r="AL34" i="4"/>
  <c r="AK34" i="4"/>
  <c r="AJ34" i="4"/>
  <c r="AP33" i="4"/>
  <c r="AO33" i="4"/>
  <c r="AM33" i="4"/>
  <c r="AL33" i="4"/>
  <c r="AK33" i="4"/>
  <c r="AJ33" i="4"/>
  <c r="AP32" i="4"/>
  <c r="AO32" i="4"/>
  <c r="AM32" i="4"/>
  <c r="AL32" i="4"/>
  <c r="AK32" i="4"/>
  <c r="AJ32" i="4"/>
  <c r="AP31" i="4"/>
  <c r="AO31" i="4"/>
  <c r="AM31" i="4"/>
  <c r="AL31" i="4"/>
  <c r="AK31" i="4"/>
  <c r="AJ31" i="4"/>
  <c r="AP30" i="4"/>
  <c r="AO30" i="4"/>
  <c r="AM30" i="4"/>
  <c r="AL30" i="4"/>
  <c r="AK30" i="4"/>
  <c r="AJ30" i="4"/>
  <c r="AP29" i="4"/>
  <c r="AO29" i="4"/>
  <c r="AM29" i="4"/>
  <c r="AL29" i="4"/>
  <c r="AK29" i="4"/>
  <c r="AJ29" i="4"/>
  <c r="AP28" i="4"/>
  <c r="AO28" i="4"/>
  <c r="AM28" i="4"/>
  <c r="AL28" i="4"/>
  <c r="AK28" i="4"/>
  <c r="AJ28" i="4"/>
  <c r="AP27" i="4"/>
  <c r="AO27" i="4"/>
  <c r="AM27" i="4"/>
  <c r="AL27" i="4"/>
  <c r="AK27" i="4"/>
  <c r="AJ27" i="4"/>
  <c r="AP26" i="4"/>
  <c r="AO26" i="4"/>
  <c r="AM26" i="4"/>
  <c r="AL26" i="4"/>
  <c r="AK26" i="4"/>
  <c r="AP25" i="4"/>
  <c r="AO25" i="4"/>
  <c r="AM25" i="4"/>
  <c r="AL25" i="4"/>
  <c r="AK25" i="4"/>
  <c r="AP24" i="4"/>
  <c r="AO24" i="4"/>
  <c r="AM24" i="4"/>
  <c r="AL24" i="4"/>
  <c r="AK24" i="4"/>
  <c r="AP23" i="4"/>
  <c r="AO23" i="4"/>
  <c r="AM23" i="4"/>
  <c r="AL23" i="4"/>
  <c r="AK23" i="4"/>
  <c r="AP22" i="4"/>
  <c r="AO22" i="4"/>
  <c r="AM22" i="4"/>
  <c r="AL22" i="4"/>
  <c r="AK22" i="4"/>
  <c r="AJ22" i="4"/>
  <c r="AP21" i="4"/>
  <c r="AO21" i="4"/>
  <c r="AM21" i="4"/>
  <c r="AL21" i="4"/>
  <c r="AK21" i="4"/>
  <c r="AP20" i="4"/>
  <c r="AO20" i="4"/>
  <c r="AM20" i="4"/>
  <c r="AL20" i="4"/>
  <c r="AK20" i="4"/>
  <c r="AP19" i="4"/>
  <c r="AO19" i="4"/>
  <c r="AM19" i="4"/>
  <c r="AL19" i="4"/>
  <c r="AK19" i="4"/>
  <c r="AJ19" i="4"/>
  <c r="AP18" i="4"/>
  <c r="AO18" i="4"/>
  <c r="AM18" i="4"/>
  <c r="AL18" i="4"/>
  <c r="AK18" i="4"/>
  <c r="AP17" i="4"/>
  <c r="AO17" i="4"/>
  <c r="AM17" i="4"/>
  <c r="AL17" i="4"/>
  <c r="AK17" i="4"/>
  <c r="AP16" i="4"/>
  <c r="AO16" i="4"/>
  <c r="AM16" i="4"/>
  <c r="AL16" i="4"/>
  <c r="AK16" i="4"/>
  <c r="AP15" i="4"/>
  <c r="AO15" i="4"/>
  <c r="AM15" i="4"/>
  <c r="AL15" i="4"/>
  <c r="AK15" i="4"/>
  <c r="AJ15" i="4"/>
  <c r="AP14" i="4"/>
  <c r="AO14" i="4"/>
  <c r="AM14" i="4"/>
  <c r="AL14" i="4"/>
  <c r="AK14" i="4"/>
  <c r="AP13" i="4"/>
  <c r="AO13" i="4"/>
  <c r="AM13" i="4"/>
  <c r="AL13" i="4"/>
  <c r="AK13" i="4"/>
  <c r="AJ13" i="4"/>
  <c r="AP12" i="4"/>
  <c r="AO12" i="4"/>
  <c r="AM12" i="4"/>
  <c r="AL12" i="4"/>
  <c r="AK12" i="4"/>
  <c r="AP11" i="4"/>
  <c r="AO11" i="4"/>
  <c r="AM11" i="4"/>
  <c r="AL11" i="4"/>
  <c r="AK11" i="4"/>
  <c r="AP10" i="4"/>
  <c r="AO10" i="4"/>
  <c r="AM10" i="4"/>
  <c r="AL10" i="4"/>
  <c r="AK10" i="4"/>
  <c r="AJ10" i="4"/>
  <c r="AP9" i="4"/>
  <c r="AO9" i="4"/>
  <c r="AM9" i="4"/>
  <c r="AL9" i="4"/>
  <c r="AK9" i="4"/>
  <c r="AI61" i="4"/>
  <c r="AI60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S8" i="4"/>
  <c r="AQ8" i="4" s="1"/>
  <c r="AJ24" i="4"/>
  <c r="AJ21" i="4"/>
  <c r="AJ12" i="4"/>
  <c r="AW8" i="4"/>
  <c r="AU8" i="4"/>
  <c r="AM8" i="4" l="1"/>
  <c r="AI8" i="4"/>
  <c r="AK8" i="4"/>
  <c r="AP8" i="4"/>
  <c r="AL8" i="4"/>
  <c r="AO8" i="4"/>
  <c r="AX8" i="4"/>
  <c r="AT8" i="4"/>
  <c r="AS8" i="4"/>
  <c r="AJ26" i="4"/>
  <c r="AJ25" i="4"/>
  <c r="AJ23" i="4"/>
  <c r="AJ20" i="4"/>
  <c r="AJ18" i="4"/>
  <c r="AJ17" i="4"/>
  <c r="AJ16" i="4"/>
  <c r="AJ14" i="4"/>
  <c r="AJ11" i="4"/>
  <c r="AJ9" i="4"/>
  <c r="AR8" i="4"/>
  <c r="AJ8" i="4" l="1"/>
</calcChain>
</file>

<file path=xl/sharedStrings.xml><?xml version="1.0" encoding="utf-8"?>
<sst xmlns="http://schemas.openxmlformats.org/spreadsheetml/2006/main" count="186" uniqueCount="143">
  <si>
    <t xml:space="preserve"> mii lei</t>
  </si>
  <si>
    <t>Cod OPC</t>
  </si>
  <si>
    <t>Ordonator principal de credite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</si>
  <si>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</si>
  <si>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</si>
  <si>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</si>
  <si>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</si>
  <si>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</si>
  <si>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</si>
  <si>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</si>
  <si>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</si>
  <si>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</si>
  <si>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</si>
  <si>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</si>
  <si>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</si>
  <si>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</si>
  <si>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</si>
  <si>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</si>
  <si>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>Inalta Curte de Casatie si Justitie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</si>
  <si>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</si>
  <si>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</si>
  <si>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</si>
  <si>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</si>
  <si>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</si>
  <si>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</si>
  <si>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</si>
  <si>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</si>
  <si>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</si>
  <si>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</si>
  <si>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</si>
  <si>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</si>
  <si>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</si>
  <si>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</si>
  <si>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</si>
  <si>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</si>
  <si>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</si>
  <si>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</si>
  <si>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>16</t>
  </si>
  <si>
    <t>Ministerul Finantelor Publice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</si>
  <si>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</si>
  <si>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</si>
  <si>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</si>
  <si>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</si>
  <si>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</si>
  <si>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</si>
  <si>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</si>
  <si>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21</t>
  </si>
  <si>
    <t>Ministerul Tineretului si Sportului</t>
  </si>
  <si>
    <t>22</t>
  </si>
  <si>
    <t>Ministerul Agriculturii si Dezvoltarii Rurale</t>
  </si>
  <si>
    <t>23</t>
  </si>
  <si>
    <t>24</t>
  </si>
  <si>
    <t>Ministerul Transporturilor</t>
  </si>
  <si>
    <t>25</t>
  </si>
  <si>
    <t>26</t>
  </si>
  <si>
    <t>Ministerul Sanatatii</t>
  </si>
  <si>
    <t>27</t>
  </si>
  <si>
    <t>28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</si>
  <si>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</si>
  <si>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</si>
  <si>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</si>
  <si>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</si>
  <si>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</si>
  <si>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</si>
  <si>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</si>
  <si>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</si>
  <si>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</si>
  <si>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</si>
  <si>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</si>
  <si>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</si>
  <si>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</si>
  <si>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>36</t>
  </si>
  <si>
    <t>37</t>
  </si>
  <si>
    <t>Academia Romana</t>
  </si>
  <si>
    <t>38</t>
  </si>
  <si>
    <t>Autoritatea Nationala Sanitar-Veterinara si pentru Siguranta Alimentelor</t>
  </si>
  <si>
    <t>39</t>
  </si>
  <si>
    <t>Secretariatul de Stat pentru recunoasterea meritelor luptatorilor impotriva regimului comunist instaurat in Romania in perioada 1945-1989</t>
  </si>
  <si>
    <t>40</t>
  </si>
  <si>
    <t>Oficiul National de Prevenire si Combaterea Spalarii Banilor</t>
  </si>
  <si>
    <t>41</t>
  </si>
  <si>
    <t>Oficiul registrului national al informatiilor secrete de stat</t>
  </si>
  <si>
    <t>42</t>
  </si>
  <si>
    <t>Consiliul National pentru Combaterea Discriminarii</t>
  </si>
  <si>
    <t>43</t>
  </si>
  <si>
    <t>44</t>
  </si>
  <si>
    <t>Institutul Cultural Roman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</si>
  <si>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</si>
  <si>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</si>
  <si>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</si>
  <si>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</si>
  <si>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</si>
  <si>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</si>
  <si>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</si>
  <si>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</si>
  <si>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</si>
  <si>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</si>
  <si>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52</t>
  </si>
  <si>
    <t>Consiliul National de Solutionare a Contestatiilor</t>
  </si>
  <si>
    <t>53</t>
  </si>
  <si>
    <t>Autoritatea pentru Administrarea Activelor Statului</t>
  </si>
  <si>
    <t>Autoritatea Nationala pentru Restituirea Proprietatilor</t>
  </si>
  <si>
    <t>din care BS</t>
  </si>
  <si>
    <t>TOTAL</t>
  </si>
  <si>
    <t>% Cheltuieli / Program Decembrie</t>
  </si>
  <si>
    <t>Consiliul Concurentei</t>
  </si>
  <si>
    <t>Titlul 58</t>
  </si>
  <si>
    <t>Academia Oamenilor de Stiinta din Romania</t>
  </si>
  <si>
    <t>Ministerul Energiei</t>
  </si>
  <si>
    <t xml:space="preserve">Agentia Nationala de Presa AGERPRES </t>
  </si>
  <si>
    <t>Consiliul de Monitorizare a Implementarii Conventiei</t>
  </si>
  <si>
    <t>Ministerul Turismului</t>
  </si>
  <si>
    <t>Ministerul pentru Mediul de Afaceri, Comert si Antreprenoriat</t>
  </si>
  <si>
    <t>Ministerul Cercetarii si Inovarii</t>
  </si>
  <si>
    <t>Ministerul Apelor si Padurilor</t>
  </si>
  <si>
    <t>Ministerul pentru Relatia cu Parlamentul</t>
  </si>
  <si>
    <t>Ministerul pentru Romanii de Pretutindeni</t>
  </si>
  <si>
    <t>Ministerul Dezvoltarii Regionale, Administratiei Publice si Fondurilor Europene</t>
  </si>
  <si>
    <t>Ministerul Muncii si Justitiei Sociale</t>
  </si>
  <si>
    <t>Ministerul Mediului</t>
  </si>
  <si>
    <t>Ministerul Educatiei Nationale</t>
  </si>
  <si>
    <t>Ministerul Culturii si Identitatii Nationale</t>
  </si>
  <si>
    <t>Ministerul Comunicatiilor si Societatii Informationale</t>
  </si>
  <si>
    <t>Ministerul Economiei</t>
  </si>
  <si>
    <t>mii lei</t>
  </si>
  <si>
    <t>din care:</t>
  </si>
  <si>
    <t>Total General,   din care:</t>
  </si>
  <si>
    <t>Total    Buget de stat</t>
  </si>
  <si>
    <t>Ministerul Fondurilor Europene</t>
  </si>
  <si>
    <t>Total surse</t>
  </si>
  <si>
    <t>Bgt</t>
  </si>
  <si>
    <t>Altii</t>
  </si>
  <si>
    <t>titlul 51</t>
  </si>
  <si>
    <t>titlul 55</t>
  </si>
  <si>
    <t>titlul 56</t>
  </si>
  <si>
    <t>titlul 58</t>
  </si>
  <si>
    <t>titlul 65</t>
  </si>
  <si>
    <t>titlul 71</t>
  </si>
  <si>
    <t>Ministerul Dezvoltarii Regionale si Administratiei Publice</t>
  </si>
  <si>
    <t>Program actualizat la data 31.12.2018</t>
  </si>
  <si>
    <t>Plăți cumulate la data de 31.12.2018</t>
  </si>
  <si>
    <t xml:space="preserve">             Anexa nr. 1</t>
  </si>
  <si>
    <t xml:space="preserve">Execuția cheltuielilor de investiții pentru ordonatorii principali de credite ai bugetului de stat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</si>
</sst>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3" fontId="3" fillId="0" borderId="2" xfId="0" applyNumberFormat="1" applyFont="1" applyFill="1" applyBorder="1"/>
    <xf numFmtId="3" fontId="3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3" fillId="0" borderId="8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3" fontId="3" fillId="0" borderId="13" xfId="0" applyNumberFormat="1" applyFont="1" applyFill="1" applyBorder="1" applyAlignment="1">
      <alignment wrapText="1"/>
    </xf>
    <xf numFmtId="1" fontId="3" fillId="0" borderId="10" xfId="0" applyNumberFormat="1" applyFont="1" applyFill="1" applyBorder="1" applyAlignment="1">
      <alignment horizontal="left" vertical="center"/>
    </xf>
    <xf numFmtId="1" fontId="3" fillId="0" borderId="12" xfId="0" applyNumberFormat="1" applyFont="1" applyFill="1" applyBorder="1" applyAlignment="1">
      <alignment horizontal="left" vertical="center"/>
    </xf>
    <xf numFmtId="1" fontId="3" fillId="0" borderId="3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left" vertical="center"/>
    </xf>
    <xf numFmtId="1" fontId="0" fillId="0" borderId="0" xfId="0" applyNumberFormat="1" applyFill="1" applyAlignment="1">
      <alignment horizontal="left" vertical="center"/>
    </xf>
    <xf numFmtId="3" fontId="0" fillId="0" borderId="0" xfId="0" applyNumberFormat="1" applyFill="1"/>
    <xf numFmtId="3" fontId="0" fillId="0" borderId="0" xfId="0" applyNumberFormat="1" applyFont="1" applyFill="1"/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/>
    <xf numFmtId="3" fontId="0" fillId="0" borderId="2" xfId="0" applyNumberFormat="1" applyFill="1" applyBorder="1"/>
    <xf numFmtId="1" fontId="2" fillId="0" borderId="7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right" wrapText="1"/>
    </xf>
    <xf numFmtId="3" fontId="1" fillId="0" borderId="9" xfId="0" applyNumberFormat="1" applyFont="1" applyFill="1" applyBorder="1"/>
    <xf numFmtId="3" fontId="0" fillId="0" borderId="8" xfId="0" applyNumberFormat="1" applyFont="1" applyFill="1" applyBorder="1"/>
    <xf numFmtId="3" fontId="4" fillId="0" borderId="8" xfId="0" applyNumberFormat="1" applyFont="1" applyFill="1" applyBorder="1"/>
    <xf numFmtId="3" fontId="0" fillId="0" borderId="2" xfId="0" applyNumberFormat="1" applyFont="1" applyFill="1" applyBorder="1"/>
    <xf numFmtId="3" fontId="4" fillId="0" borderId="2" xfId="0" applyNumberFormat="1" applyFont="1" applyFill="1" applyBorder="1"/>
    <xf numFmtId="3" fontId="0" fillId="0" borderId="11" xfId="0" applyNumberFormat="1" applyFont="1" applyFill="1" applyBorder="1"/>
    <xf numFmtId="3" fontId="4" fillId="0" borderId="11" xfId="0" applyNumberFormat="1" applyFont="1" applyFill="1" applyBorder="1"/>
    <xf numFmtId="3" fontId="0" fillId="0" borderId="0" xfId="0" applyNumberFormat="1" applyFont="1" applyFill="1" applyBorder="1"/>
    <xf numFmtId="3" fontId="0" fillId="0" borderId="0" xfId="0" applyNumberFormat="1" applyFill="1" applyBorder="1"/>
    <xf numFmtId="1" fontId="3" fillId="2" borderId="3" xfId="0" applyNumberFormat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wrapText="1"/>
    </xf>
    <xf numFmtId="3" fontId="0" fillId="2" borderId="2" xfId="0" applyNumberFormat="1" applyFont="1" applyFill="1" applyBorder="1"/>
    <xf numFmtId="3" fontId="4" fillId="2" borderId="2" xfId="0" applyNumberFormat="1" applyFont="1" applyFill="1" applyBorder="1"/>
    <xf numFmtId="3" fontId="0" fillId="2" borderId="0" xfId="0" applyNumberFormat="1" applyFill="1"/>
    <xf numFmtId="0" fontId="3" fillId="2" borderId="2" xfId="0" applyFont="1" applyFill="1" applyBorder="1" applyAlignment="1">
      <alignment wrapText="1"/>
    </xf>
    <xf numFmtId="1" fontId="3" fillId="2" borderId="10" xfId="0" applyNumberFormat="1" applyFont="1" applyFill="1" applyBorder="1" applyAlignment="1">
      <alignment horizontal="left" vertical="center"/>
    </xf>
    <xf numFmtId="3" fontId="3" fillId="2" borderId="11" xfId="0" applyNumberFormat="1" applyFont="1" applyFill="1" applyBorder="1" applyAlignment="1">
      <alignment wrapText="1"/>
    </xf>
    <xf numFmtId="3" fontId="0" fillId="2" borderId="11" xfId="0" applyNumberFormat="1" applyFont="1" applyFill="1" applyBorder="1"/>
    <xf numFmtId="3" fontId="4" fillId="2" borderId="11" xfId="0" applyNumberFormat="1" applyFont="1" applyFill="1" applyBorder="1"/>
    <xf numFmtId="1" fontId="3" fillId="2" borderId="4" xfId="0" applyNumberFormat="1" applyFont="1" applyFill="1" applyBorder="1" applyAlignment="1">
      <alignment horizontal="left" vertical="center"/>
    </xf>
    <xf numFmtId="3" fontId="3" fillId="2" borderId="5" xfId="0" applyNumberFormat="1" applyFont="1" applyFill="1" applyBorder="1" applyAlignment="1">
      <alignment wrapText="1"/>
    </xf>
    <xf numFmtId="3" fontId="0" fillId="2" borderId="5" xfId="0" applyNumberFormat="1" applyFont="1" applyFill="1" applyBorder="1"/>
    <xf numFmtId="3" fontId="0" fillId="2" borderId="5" xfId="0" applyNumberFormat="1" applyFill="1" applyBorder="1"/>
    <xf numFmtId="3" fontId="0" fillId="0" borderId="14" xfId="0" applyNumberFormat="1" applyFont="1" applyFill="1" applyBorder="1" applyAlignment="1">
      <alignment horizontal="center" vertical="center" wrapText="1"/>
    </xf>
    <xf numFmtId="3" fontId="2" fillId="0" borderId="16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left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wrapText="1"/>
    </xf>
    <xf numFmtId="3" fontId="2" fillId="0" borderId="8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vertical="center"/>
    </xf>
    <xf numFmtId="3" fontId="0" fillId="0" borderId="22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wrapText="1"/>
    </xf>
    <xf numFmtId="3" fontId="0" fillId="0" borderId="5" xfId="0" applyNumberFormat="1" applyFont="1" applyFill="1" applyBorder="1"/>
    <xf numFmtId="3" fontId="3" fillId="2" borderId="2" xfId="0" applyNumberFormat="1" applyFont="1" applyFill="1" applyBorder="1"/>
    <xf numFmtId="3" fontId="1" fillId="0" borderId="0" xfId="0" applyNumberFormat="1" applyFont="1" applyFill="1"/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3" fontId="0" fillId="0" borderId="0" xfId="0" applyNumberFormat="1" applyFill="1" applyAlignment="1">
      <alignment horizont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Fill="1" applyBorder="1" applyAlignment="1">
      <alignment horizontal="center" vertic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3" fontId="0" fillId="0" borderId="18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>
      <alignment horizontal="center" vertical="center"/>
    </xf>
    <xf numFmtId="3" fontId="0" fillId="0" borderId="20" xfId="0" applyNumberFormat="1" applyFont="1" applyFill="1" applyBorder="1" applyAlignment="1">
      <alignment horizontal="center" vertical="center"/>
    </xf>
    <xf numFmtId="3" fontId="0" fillId="0" borderId="15" xfId="0" applyNumberFormat="1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5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/>
    </xf>
    <xf numFmtId="1" fontId="0" fillId="0" borderId="18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3" fontId="0" fillId="0" borderId="23" xfId="0" applyNumberFormat="1" applyFont="1" applyFill="1" applyBorder="1" applyAlignment="1">
      <alignment horizontal="center" vertical="center" wrapText="1"/>
    </xf>
    <xf numFmtId="3" fontId="0" fillId="0" borderId="24" xfId="0" applyNumberFormat="1" applyFont="1" applyFill="1" applyBorder="1" applyAlignment="1">
      <alignment horizontal="center" vertical="center" wrapText="1"/>
    </xf>
    <xf numFmtId="3" fontId="0" fillId="0" borderId="2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Total  surse</a:t>
            </a:r>
          </a:p>
        </c:rich>
      </c:tx>
      <c:layout>
        <c:manualLayout>
          <c:xMode val="edge"/>
          <c:yMode val="edge"/>
          <c:x val="0.43887219919093062"/>
          <c:y val="3.6203547330549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729823040042001E-2"/>
          <c:y val="0.10611108016591421"/>
          <c:w val="0.60860421524253649"/>
          <c:h val="0.830925975233019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5"/>
              <c:layout>
                <c:manualLayout>
                  <c:x val="5.4356158646025519E-2"/>
                  <c:y val="0.117904310905712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Afacerilor Interne</c:v>
                </c:pt>
                <c:pt idx="5">
                  <c:v>Ministerul Apelor si Padurilor</c:v>
                </c:pt>
                <c:pt idx="6">
                  <c:v>Altii</c:v>
                </c:pt>
              </c:strCache>
            </c:strRef>
          </c:cat>
          <c:val>
            <c:numRef>
              <c:f>Sheet1!$D$4:$D$10</c:f>
              <c:numCache>
                <c:formatCode>0.0</c:formatCode>
                <c:ptCount val="7"/>
                <c:pt idx="0">
                  <c:v>3.1778794769004319</c:v>
                </c:pt>
                <c:pt idx="1">
                  <c:v>44.677543412730529</c:v>
                </c:pt>
                <c:pt idx="2">
                  <c:v>27.943941598309575</c:v>
                </c:pt>
                <c:pt idx="3">
                  <c:v>4.2127426315321461</c:v>
                </c:pt>
                <c:pt idx="4">
                  <c:v>7.2447634282515923</c:v>
                </c:pt>
                <c:pt idx="5">
                  <c:v>2.0976098365526106</c:v>
                </c:pt>
                <c:pt idx="6">
                  <c:v>10.645519615723117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</a:t>
            </a:r>
            <a:r>
              <a:rPr lang="en-US" sz="1400"/>
              <a:t>uget de stat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222222222222215E-2"/>
          <c:y val="0.10185185185185185"/>
          <c:w val="0.5805555555555556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0.10106910206028936"/>
                  <c:y val="0.127696672154861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716189645557299E-2"/>
                  <c:y val="9.19438741496992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Afacerilor Interne</c:v>
                </c:pt>
                <c:pt idx="5">
                  <c:v>Ministerul Apelor si Padurilor</c:v>
                </c:pt>
                <c:pt idx="6">
                  <c:v>Altii</c:v>
                </c:pt>
              </c:strCache>
            </c:strRef>
          </c:cat>
          <c:val>
            <c:numRef>
              <c:f>Sheet1!$E$4:$E$10</c:f>
              <c:numCache>
                <c:formatCode>0.0</c:formatCode>
                <c:ptCount val="7"/>
                <c:pt idx="0">
                  <c:v>3.1089519939813437</c:v>
                </c:pt>
                <c:pt idx="1">
                  <c:v>46.756303383517078</c:v>
                </c:pt>
                <c:pt idx="2">
                  <c:v>30.689650313184234</c:v>
                </c:pt>
                <c:pt idx="3">
                  <c:v>0.94908392656044749</c:v>
                </c:pt>
                <c:pt idx="4">
                  <c:v>5.9692649475600534</c:v>
                </c:pt>
                <c:pt idx="5">
                  <c:v>2.1659815100609952</c:v>
                </c:pt>
                <c:pt idx="6">
                  <c:v>10.360763925135847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Buget</a:t>
            </a:r>
            <a:r>
              <a:rPr lang="en-US" baseline="0"/>
              <a:t> de stat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o-R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Sheet1!$A$51:$A$56</c:f>
              <c:strCache>
                <c:ptCount val="6"/>
                <c:pt idx="0">
                  <c:v>titlul 51</c:v>
                </c:pt>
                <c:pt idx="1">
                  <c:v>titlul 55</c:v>
                </c:pt>
                <c:pt idx="2">
                  <c:v>titlul 56</c:v>
                </c:pt>
                <c:pt idx="3">
                  <c:v>titlul 58</c:v>
                </c:pt>
                <c:pt idx="4">
                  <c:v>titlul 65</c:v>
                </c:pt>
                <c:pt idx="5">
                  <c:v>titlul 71</c:v>
                </c:pt>
              </c:strCache>
            </c:strRef>
          </c:cat>
          <c:val>
            <c:numRef>
              <c:f>Sheet1!$B$51:$B$56</c:f>
              <c:numCache>
                <c:formatCode>#,##0</c:formatCode>
                <c:ptCount val="6"/>
                <c:pt idx="0">
                  <c:v>778888</c:v>
                </c:pt>
                <c:pt idx="1">
                  <c:v>966487</c:v>
                </c:pt>
                <c:pt idx="2">
                  <c:v>53913</c:v>
                </c:pt>
                <c:pt idx="3">
                  <c:v>4427611</c:v>
                </c:pt>
                <c:pt idx="4">
                  <c:v>588575</c:v>
                </c:pt>
                <c:pt idx="5">
                  <c:v>7448175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o-R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604910</xdr:colOff>
      <xdr:row>1</xdr:row>
      <xdr:rowOff>2</xdr:rowOff>
    </xdr:from>
    <xdr:to>
      <xdr:col>17</xdr:col>
      <xdr:colOff>576777</xdr:colOff>
      <xdr:row>22</xdr:row>
      <xdr:rowOff>31655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604910</xdr:colOff>
      <xdr:row>24</xdr:row>
      <xdr:rowOff>70338</xdr:rowOff>
    </xdr:from>
    <xdr:to>
      <xdr:col>18</xdr:col>
      <xdr:colOff>175845</xdr:colOff>
      <xdr:row>46</xdr:row>
      <xdr:rowOff>52753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14</xdr:col>
      <xdr:colOff>239150</xdr:colOff>
      <xdr:row>70</xdr:row>
      <xdr:rowOff>154745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9"/>
  <sheetViews>
    <sheetView tabSelected="1" zoomScale="106" zoomScaleNormal="10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B14" sqref="BB14"/>
    </sheetView>
  </sheetViews>
  <sheetFormatPr defaultColWidth="11.5703125" defaultRowHeight="12.75" x14ac:dyDescent="0.2"/>
  <cols>
    <col min="1" max="1" width="5" style="12" customWidth="1"/>
    <col min="2" max="2" width="37.5703125" style="13" customWidth="1"/>
    <col min="3" max="3" width="11" style="13" customWidth="1"/>
    <col min="4" max="4" width="10.42578125" style="13" customWidth="1"/>
    <col min="5" max="5" width="9.5703125" style="13" customWidth="1"/>
    <col min="6" max="6" width="9.7109375" style="13" customWidth="1"/>
    <col min="7" max="8" width="9.85546875" style="13" customWidth="1"/>
    <col min="9" max="9" width="9.42578125" style="13" customWidth="1"/>
    <col min="10" max="10" width="9.85546875" style="13" customWidth="1"/>
    <col min="11" max="11" width="10.85546875" style="13" customWidth="1"/>
    <col min="12" max="12" width="10.7109375" style="13" bestFit="1" customWidth="1"/>
    <col min="13" max="13" width="10.140625" style="13" customWidth="1"/>
    <col min="14" max="15" width="10.42578125" style="13" customWidth="1"/>
    <col min="16" max="16" width="10.7109375" style="13" customWidth="1"/>
    <col min="17" max="17" width="10.28515625" style="13" customWidth="1"/>
    <col min="18" max="18" width="11" style="13" customWidth="1"/>
    <col min="19" max="19" width="10.7109375" style="13" hidden="1" customWidth="1"/>
    <col min="20" max="20" width="11.140625" style="13" hidden="1" customWidth="1"/>
    <col min="21" max="21" width="11.42578125" style="13" hidden="1" customWidth="1"/>
    <col min="22" max="22" width="9.42578125" style="13" hidden="1" customWidth="1"/>
    <col min="23" max="24" width="9.85546875" style="13" hidden="1" customWidth="1"/>
    <col min="25" max="25" width="9.7109375" style="13" hidden="1" customWidth="1"/>
    <col min="26" max="34" width="10.140625" style="13" hidden="1" customWidth="1"/>
    <col min="35" max="35" width="10.7109375" style="13" hidden="1" customWidth="1"/>
    <col min="36" max="36" width="11.140625" style="13" hidden="1" customWidth="1"/>
    <col min="37" max="37" width="7.7109375" style="13" hidden="1" customWidth="1"/>
    <col min="38" max="38" width="9.42578125" style="13" hidden="1" customWidth="1"/>
    <col min="39" max="40" width="9.85546875" style="13" hidden="1" customWidth="1"/>
    <col min="41" max="41" width="9.7109375" style="13" hidden="1" customWidth="1"/>
    <col min="42" max="42" width="9.5703125" style="13" hidden="1" customWidth="1"/>
    <col min="43" max="43" width="9.7109375" style="13" hidden="1" customWidth="1"/>
    <col min="44" max="44" width="11.5703125" style="13" hidden="1" customWidth="1"/>
    <col min="45" max="45" width="9.42578125" style="13" hidden="1" customWidth="1"/>
    <col min="46" max="46" width="9.140625" style="13" hidden="1" customWidth="1"/>
    <col min="47" max="48" width="8.28515625" style="13" hidden="1" customWidth="1"/>
    <col min="49" max="49" width="8.7109375" style="13" hidden="1" customWidth="1"/>
    <col min="50" max="50" width="9.7109375" style="13" hidden="1" customWidth="1"/>
    <col min="51" max="16384" width="11.5703125" style="13"/>
  </cols>
  <sheetData>
    <row r="1" spans="1:50" x14ac:dyDescent="0.2">
      <c r="Q1" s="59" t="s">
        <v>141</v>
      </c>
    </row>
    <row r="2" spans="1:50" x14ac:dyDescent="0.2">
      <c r="A2" s="63" t="s">
        <v>142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50" ht="13.5" thickBot="1" x14ac:dyDescent="0.25">
      <c r="R3" s="13" t="s">
        <v>124</v>
      </c>
      <c r="AO3" s="13" t="s">
        <v>0</v>
      </c>
    </row>
    <row r="4" spans="1:50" s="14" customFormat="1" ht="29.45" customHeight="1" thickBot="1" x14ac:dyDescent="0.25">
      <c r="A4" s="79" t="s">
        <v>1</v>
      </c>
      <c r="B4" s="82" t="s">
        <v>2</v>
      </c>
      <c r="C4" s="66" t="s">
        <v>139</v>
      </c>
      <c r="D4" s="67"/>
      <c r="E4" s="67"/>
      <c r="F4" s="67"/>
      <c r="G4" s="67"/>
      <c r="H4" s="67"/>
      <c r="I4" s="67"/>
      <c r="J4" s="68"/>
      <c r="K4" s="69" t="s">
        <v>140</v>
      </c>
      <c r="L4" s="70"/>
      <c r="M4" s="70"/>
      <c r="N4" s="70"/>
      <c r="O4" s="70"/>
      <c r="P4" s="70"/>
      <c r="Q4" s="70"/>
      <c r="R4" s="71"/>
      <c r="S4" s="72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4" t="s">
        <v>3</v>
      </c>
      <c r="AJ4" s="64"/>
      <c r="AK4" s="64"/>
      <c r="AL4" s="64"/>
      <c r="AM4" s="64"/>
      <c r="AN4" s="64"/>
      <c r="AO4" s="64"/>
      <c r="AP4" s="64"/>
      <c r="AQ4" s="64" t="s">
        <v>104</v>
      </c>
      <c r="AR4" s="64"/>
      <c r="AS4" s="64"/>
      <c r="AT4" s="64"/>
      <c r="AU4" s="64"/>
      <c r="AV4" s="64"/>
      <c r="AW4" s="64"/>
      <c r="AX4" s="64"/>
    </row>
    <row r="5" spans="1:50" s="14" customFormat="1" ht="39" thickTop="1" x14ac:dyDescent="0.2">
      <c r="A5" s="80"/>
      <c r="B5" s="83"/>
      <c r="C5" s="73" t="s">
        <v>126</v>
      </c>
      <c r="D5" s="75" t="s">
        <v>127</v>
      </c>
      <c r="E5" s="77" t="s">
        <v>125</v>
      </c>
      <c r="F5" s="77"/>
      <c r="G5" s="77"/>
      <c r="H5" s="77"/>
      <c r="I5" s="77"/>
      <c r="J5" s="78"/>
      <c r="K5" s="73" t="s">
        <v>126</v>
      </c>
      <c r="L5" s="75" t="s">
        <v>127</v>
      </c>
      <c r="M5" s="77" t="s">
        <v>125</v>
      </c>
      <c r="N5" s="77"/>
      <c r="O5" s="77"/>
      <c r="P5" s="77"/>
      <c r="Q5" s="77"/>
      <c r="R5" s="78"/>
      <c r="S5" s="48" t="s">
        <v>4</v>
      </c>
      <c r="T5" s="16" t="s">
        <v>102</v>
      </c>
      <c r="U5" s="17" t="s">
        <v>6</v>
      </c>
      <c r="V5" s="17" t="s">
        <v>7</v>
      </c>
      <c r="W5" s="17" t="s">
        <v>8</v>
      </c>
      <c r="X5" s="17" t="s">
        <v>106</v>
      </c>
      <c r="Y5" s="17" t="s">
        <v>9</v>
      </c>
      <c r="Z5" s="17" t="s">
        <v>10</v>
      </c>
      <c r="AA5" s="15" t="s">
        <v>4</v>
      </c>
      <c r="AB5" s="16" t="s">
        <v>102</v>
      </c>
      <c r="AC5" s="17" t="s">
        <v>6</v>
      </c>
      <c r="AD5" s="17" t="s">
        <v>7</v>
      </c>
      <c r="AE5" s="17" t="s">
        <v>8</v>
      </c>
      <c r="AF5" s="17" t="s">
        <v>106</v>
      </c>
      <c r="AG5" s="17" t="s">
        <v>9</v>
      </c>
      <c r="AH5" s="17" t="s">
        <v>10</v>
      </c>
      <c r="AI5" s="15" t="s">
        <v>4</v>
      </c>
      <c r="AJ5" s="18" t="s">
        <v>5</v>
      </c>
      <c r="AK5" s="17" t="s">
        <v>6</v>
      </c>
      <c r="AL5" s="17" t="s">
        <v>7</v>
      </c>
      <c r="AM5" s="17" t="s">
        <v>8</v>
      </c>
      <c r="AN5" s="17" t="s">
        <v>106</v>
      </c>
      <c r="AO5" s="17" t="s">
        <v>9</v>
      </c>
      <c r="AP5" s="17" t="s">
        <v>10</v>
      </c>
      <c r="AQ5" s="15" t="s">
        <v>4</v>
      </c>
      <c r="AR5" s="18" t="s">
        <v>5</v>
      </c>
      <c r="AS5" s="17" t="s">
        <v>6</v>
      </c>
      <c r="AT5" s="17" t="s">
        <v>7</v>
      </c>
      <c r="AU5" s="17" t="s">
        <v>8</v>
      </c>
      <c r="AV5" s="17" t="s">
        <v>106</v>
      </c>
      <c r="AW5" s="17" t="s">
        <v>9</v>
      </c>
      <c r="AX5" s="17" t="s">
        <v>10</v>
      </c>
    </row>
    <row r="6" spans="1:50" ht="25.5" customHeight="1" thickBot="1" x14ac:dyDescent="0.25">
      <c r="A6" s="81"/>
      <c r="B6" s="84"/>
      <c r="C6" s="74"/>
      <c r="D6" s="76"/>
      <c r="E6" s="54" t="s">
        <v>6</v>
      </c>
      <c r="F6" s="54" t="s">
        <v>7</v>
      </c>
      <c r="G6" s="54" t="s">
        <v>8</v>
      </c>
      <c r="H6" s="54" t="s">
        <v>106</v>
      </c>
      <c r="I6" s="54" t="s">
        <v>9</v>
      </c>
      <c r="J6" s="55" t="s">
        <v>10</v>
      </c>
      <c r="K6" s="74"/>
      <c r="L6" s="76"/>
      <c r="M6" s="54" t="s">
        <v>6</v>
      </c>
      <c r="N6" s="54" t="s">
        <v>7</v>
      </c>
      <c r="O6" s="54" t="s">
        <v>8</v>
      </c>
      <c r="P6" s="54" t="s">
        <v>106</v>
      </c>
      <c r="Q6" s="54" t="s">
        <v>9</v>
      </c>
      <c r="R6" s="55" t="s">
        <v>10</v>
      </c>
      <c r="S6" s="4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1:50" x14ac:dyDescent="0.2">
      <c r="A7" s="50"/>
      <c r="B7" s="51"/>
      <c r="C7" s="51"/>
      <c r="D7" s="52"/>
      <c r="E7" s="53"/>
      <c r="F7" s="53"/>
      <c r="G7" s="53"/>
      <c r="H7" s="53"/>
      <c r="I7" s="53"/>
      <c r="J7" s="53"/>
      <c r="K7" s="53"/>
      <c r="L7" s="52"/>
      <c r="M7" s="53"/>
      <c r="N7" s="53"/>
      <c r="O7" s="53"/>
      <c r="P7" s="53"/>
      <c r="Q7" s="53"/>
      <c r="R7" s="53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0"/>
      <c r="AK7" s="21"/>
      <c r="AL7" s="21"/>
      <c r="AM7" s="21"/>
      <c r="AN7" s="21"/>
      <c r="AO7" s="21"/>
      <c r="AP7" s="21"/>
      <c r="AQ7" s="19"/>
      <c r="AR7" s="20"/>
      <c r="AS7" s="21"/>
      <c r="AT7" s="21"/>
      <c r="AU7" s="21"/>
      <c r="AV7" s="21"/>
      <c r="AW7" s="21"/>
      <c r="AX7" s="21"/>
    </row>
    <row r="8" spans="1:50" ht="19.350000000000001" customHeight="1" thickBot="1" x14ac:dyDescent="0.25">
      <c r="A8" s="22"/>
      <c r="B8" s="23" t="s">
        <v>103</v>
      </c>
      <c r="C8" s="24">
        <f t="shared" ref="C8:AP8" si="0">SUM(C9:C68)</f>
        <v>15665163</v>
      </c>
      <c r="D8" s="24">
        <f t="shared" si="0"/>
        <v>14263649</v>
      </c>
      <c r="E8" s="24">
        <f t="shared" si="0"/>
        <v>778888</v>
      </c>
      <c r="F8" s="24">
        <f t="shared" si="0"/>
        <v>966487</v>
      </c>
      <c r="G8" s="24">
        <f t="shared" si="0"/>
        <v>53913</v>
      </c>
      <c r="H8" s="24">
        <f t="shared" si="0"/>
        <v>4427611</v>
      </c>
      <c r="I8" s="24">
        <f t="shared" si="0"/>
        <v>588575</v>
      </c>
      <c r="J8" s="24">
        <f t="shared" si="0"/>
        <v>7448175</v>
      </c>
      <c r="K8" s="24">
        <f t="shared" si="0"/>
        <v>12679248</v>
      </c>
      <c r="L8" s="24">
        <f t="shared" si="0"/>
        <v>11973813</v>
      </c>
      <c r="M8" s="24">
        <f t="shared" si="0"/>
        <v>488103</v>
      </c>
      <c r="N8" s="24">
        <f t="shared" si="0"/>
        <v>842202</v>
      </c>
      <c r="O8" s="24">
        <f t="shared" si="0"/>
        <v>79120</v>
      </c>
      <c r="P8" s="24">
        <f t="shared" si="0"/>
        <v>3193517</v>
      </c>
      <c r="Q8" s="24">
        <f t="shared" si="0"/>
        <v>515539</v>
      </c>
      <c r="R8" s="24">
        <f t="shared" si="0"/>
        <v>6855332</v>
      </c>
      <c r="S8" s="24">
        <f t="shared" si="0"/>
        <v>0</v>
      </c>
      <c r="T8" s="24">
        <f t="shared" si="0"/>
        <v>0</v>
      </c>
      <c r="U8" s="24">
        <f t="shared" si="0"/>
        <v>0</v>
      </c>
      <c r="V8" s="24">
        <f t="shared" si="0"/>
        <v>0</v>
      </c>
      <c r="W8" s="24">
        <f t="shared" si="0"/>
        <v>0</v>
      </c>
      <c r="X8" s="24">
        <f t="shared" si="0"/>
        <v>0</v>
      </c>
      <c r="Y8" s="24">
        <f t="shared" si="0"/>
        <v>0</v>
      </c>
      <c r="Z8" s="24">
        <f t="shared" si="0"/>
        <v>0</v>
      </c>
      <c r="AA8" s="24">
        <f t="shared" si="0"/>
        <v>0</v>
      </c>
      <c r="AB8" s="24">
        <f t="shared" si="0"/>
        <v>0</v>
      </c>
      <c r="AC8" s="24">
        <f t="shared" si="0"/>
        <v>0</v>
      </c>
      <c r="AD8" s="24">
        <f t="shared" si="0"/>
        <v>0</v>
      </c>
      <c r="AE8" s="24">
        <f t="shared" si="0"/>
        <v>0</v>
      </c>
      <c r="AF8" s="24">
        <f t="shared" si="0"/>
        <v>0</v>
      </c>
      <c r="AG8" s="24">
        <f t="shared" si="0"/>
        <v>0</v>
      </c>
      <c r="AH8" s="24">
        <f t="shared" si="0"/>
        <v>0</v>
      </c>
      <c r="AI8" s="24">
        <f t="shared" si="0"/>
        <v>0</v>
      </c>
      <c r="AJ8" s="24">
        <f t="shared" si="0"/>
        <v>0</v>
      </c>
      <c r="AK8" s="24">
        <f t="shared" si="0"/>
        <v>0</v>
      </c>
      <c r="AL8" s="24">
        <f t="shared" si="0"/>
        <v>0</v>
      </c>
      <c r="AM8" s="24">
        <f t="shared" si="0"/>
        <v>0</v>
      </c>
      <c r="AN8" s="24">
        <f t="shared" si="0"/>
        <v>0</v>
      </c>
      <c r="AO8" s="24">
        <f t="shared" si="0"/>
        <v>0</v>
      </c>
      <c r="AP8" s="24">
        <f t="shared" si="0"/>
        <v>0</v>
      </c>
      <c r="AQ8" s="25" t="str">
        <f>IFERROR(AA8/S8*100,"")</f>
        <v/>
      </c>
      <c r="AR8" s="25" t="str">
        <f t="shared" ref="AR8:AX8" si="1">IFERROR(AB8/T8*100,"")</f>
        <v/>
      </c>
      <c r="AS8" s="25" t="str">
        <f t="shared" si="1"/>
        <v/>
      </c>
      <c r="AT8" s="25" t="str">
        <f t="shared" si="1"/>
        <v/>
      </c>
      <c r="AU8" s="25" t="str">
        <f t="shared" si="1"/>
        <v/>
      </c>
      <c r="AV8" s="25" t="str">
        <f t="shared" si="1"/>
        <v/>
      </c>
      <c r="AW8" s="25" t="str">
        <f t="shared" si="1"/>
        <v/>
      </c>
      <c r="AX8" s="25" t="str">
        <f t="shared" si="1"/>
        <v/>
      </c>
    </row>
    <row r="9" spans="1:50" ht="13.5" thickTop="1" x14ac:dyDescent="0.2">
      <c r="A9" s="9" t="s">
        <v>11</v>
      </c>
      <c r="B9" s="7" t="s">
        <v>12</v>
      </c>
      <c r="C9" s="5">
        <v>2825</v>
      </c>
      <c r="D9" s="26">
        <f>E9+F9+G9+I9+J9+H9</f>
        <v>2825</v>
      </c>
      <c r="E9" s="26"/>
      <c r="F9" s="26"/>
      <c r="G9" s="26"/>
      <c r="H9" s="26"/>
      <c r="I9" s="26"/>
      <c r="J9" s="26">
        <v>2825</v>
      </c>
      <c r="K9" s="26">
        <v>2820</v>
      </c>
      <c r="L9" s="26">
        <f>M9+N9+O9+Q9+R9+P9</f>
        <v>2820</v>
      </c>
      <c r="M9" s="26"/>
      <c r="N9" s="26"/>
      <c r="O9" s="26"/>
      <c r="P9" s="26"/>
      <c r="Q9" s="26"/>
      <c r="R9" s="26">
        <v>2820</v>
      </c>
      <c r="S9" s="26"/>
      <c r="T9" s="26">
        <f>U9+V9+W9+Y9+Z9+X9</f>
        <v>0</v>
      </c>
      <c r="U9" s="26"/>
      <c r="V9" s="26"/>
      <c r="W9" s="26"/>
      <c r="X9" s="26"/>
      <c r="Y9" s="26"/>
      <c r="Z9" s="26"/>
      <c r="AA9" s="26"/>
      <c r="AB9" s="26">
        <f>AC9+AD9+AE9+AG9+AH9+AF9</f>
        <v>0</v>
      </c>
      <c r="AC9" s="26"/>
      <c r="AD9" s="26"/>
      <c r="AE9" s="26"/>
      <c r="AF9" s="26"/>
      <c r="AG9" s="26"/>
      <c r="AH9" s="26"/>
      <c r="AI9" s="26">
        <f t="shared" ref="AI9:AP9" si="2">S9-AA9</f>
        <v>0</v>
      </c>
      <c r="AJ9" s="26">
        <f t="shared" si="2"/>
        <v>0</v>
      </c>
      <c r="AK9" s="26">
        <f t="shared" si="2"/>
        <v>0</v>
      </c>
      <c r="AL9" s="26">
        <f t="shared" si="2"/>
        <v>0</v>
      </c>
      <c r="AM9" s="26">
        <f t="shared" si="2"/>
        <v>0</v>
      </c>
      <c r="AN9" s="26">
        <f t="shared" si="2"/>
        <v>0</v>
      </c>
      <c r="AO9" s="26">
        <f t="shared" si="2"/>
        <v>0</v>
      </c>
      <c r="AP9" s="26">
        <f t="shared" si="2"/>
        <v>0</v>
      </c>
      <c r="AQ9" s="27" t="str">
        <f t="shared" ref="AQ9:AQ61" si="3">IFERROR(AA9/S9*100,"")</f>
        <v/>
      </c>
      <c r="AR9" s="27" t="str">
        <f t="shared" ref="AR9:AR61" si="4">IFERROR(AB9/T9*100,"")</f>
        <v/>
      </c>
      <c r="AS9" s="27" t="str">
        <f t="shared" ref="AS9:AS61" si="5">IFERROR(AC9/U9*100,"")</f>
        <v/>
      </c>
      <c r="AT9" s="27" t="str">
        <f t="shared" ref="AT9:AT61" si="6">IFERROR(AD9/V9*100,"")</f>
        <v/>
      </c>
      <c r="AU9" s="27" t="str">
        <f t="shared" ref="AU9:AU61" si="7">IFERROR(AE9/W9*100,"")</f>
        <v/>
      </c>
      <c r="AV9" s="27" t="str">
        <f t="shared" ref="AV9:AV61" si="8">IFERROR(AF9/X9*100,"")</f>
        <v/>
      </c>
      <c r="AW9" s="27" t="str">
        <f t="shared" ref="AW9:AW61" si="9">IFERROR(AG9/Y9*100,"")</f>
        <v/>
      </c>
      <c r="AX9" s="27" t="str">
        <f t="shared" ref="AX9:AX61" si="10">IFERROR(AH9/Z9*100,"")</f>
        <v/>
      </c>
    </row>
    <row r="10" spans="1:50" x14ac:dyDescent="0.2">
      <c r="A10" s="10" t="s">
        <v>13</v>
      </c>
      <c r="B10" s="2" t="s">
        <v>14</v>
      </c>
      <c r="C10" s="2">
        <v>4368</v>
      </c>
      <c r="D10" s="28">
        <f>E10+F10+G10+I10+J10+H10</f>
        <v>4328</v>
      </c>
      <c r="E10" s="28"/>
      <c r="F10" s="28"/>
      <c r="G10" s="28"/>
      <c r="H10" s="28"/>
      <c r="I10" s="28"/>
      <c r="J10" s="28">
        <v>4328</v>
      </c>
      <c r="K10" s="28">
        <v>4021</v>
      </c>
      <c r="L10" s="28">
        <f t="shared" ref="L10:L68" si="11">M10+N10+O10+Q10+R10+P10</f>
        <v>4021</v>
      </c>
      <c r="M10" s="28"/>
      <c r="N10" s="28"/>
      <c r="O10" s="28"/>
      <c r="P10" s="28"/>
      <c r="Q10" s="28"/>
      <c r="R10" s="28">
        <v>4021</v>
      </c>
      <c r="S10" s="28"/>
      <c r="T10" s="28">
        <f>U10+V10+W10+Y10+Z10+X10</f>
        <v>0</v>
      </c>
      <c r="U10" s="28"/>
      <c r="V10" s="28"/>
      <c r="W10" s="28"/>
      <c r="X10" s="28"/>
      <c r="Y10" s="28"/>
      <c r="Z10" s="28"/>
      <c r="AA10" s="28"/>
      <c r="AB10" s="28">
        <f>AC10+AD10+AE10+AG10+AH10+AF10</f>
        <v>0</v>
      </c>
      <c r="AC10" s="28"/>
      <c r="AD10" s="28"/>
      <c r="AE10" s="28"/>
      <c r="AF10" s="28"/>
      <c r="AG10" s="28"/>
      <c r="AH10" s="28"/>
      <c r="AI10" s="28">
        <f t="shared" ref="AI10:AI61" si="12">S10-AA10</f>
        <v>0</v>
      </c>
      <c r="AJ10" s="28">
        <f t="shared" ref="AJ10:AJ61" si="13">T10-AB10</f>
        <v>0</v>
      </c>
      <c r="AK10" s="28">
        <f t="shared" ref="AK10:AK61" si="14">U10-AC10</f>
        <v>0</v>
      </c>
      <c r="AL10" s="28">
        <f t="shared" ref="AL10:AL61" si="15">V10-AD10</f>
        <v>0</v>
      </c>
      <c r="AM10" s="28">
        <f t="shared" ref="AM10:AN61" si="16">W10-AE10</f>
        <v>0</v>
      </c>
      <c r="AN10" s="28">
        <f t="shared" si="16"/>
        <v>0</v>
      </c>
      <c r="AO10" s="28">
        <f t="shared" ref="AO10:AO61" si="17">Y10-AG10</f>
        <v>0</v>
      </c>
      <c r="AP10" s="28">
        <f t="shared" ref="AP10:AP61" si="18">Z10-AH10</f>
        <v>0</v>
      </c>
      <c r="AQ10" s="29" t="str">
        <f t="shared" si="3"/>
        <v/>
      </c>
      <c r="AR10" s="29" t="str">
        <f t="shared" si="4"/>
        <v/>
      </c>
      <c r="AS10" s="29" t="str">
        <f t="shared" si="5"/>
        <v/>
      </c>
      <c r="AT10" s="29" t="str">
        <f t="shared" si="6"/>
        <v/>
      </c>
      <c r="AU10" s="29" t="str">
        <f t="shared" si="7"/>
        <v/>
      </c>
      <c r="AV10" s="29" t="str">
        <f t="shared" si="8"/>
        <v/>
      </c>
      <c r="AW10" s="29" t="str">
        <f t="shared" si="9"/>
        <v/>
      </c>
      <c r="AX10" s="29" t="str">
        <f t="shared" si="10"/>
        <v/>
      </c>
    </row>
    <row r="11" spans="1:50" s="38" customFormat="1" x14ac:dyDescent="0.2">
      <c r="A11" s="34" t="s">
        <v>15</v>
      </c>
      <c r="B11" s="35" t="s">
        <v>16</v>
      </c>
      <c r="C11" s="2">
        <v>19452</v>
      </c>
      <c r="D11" s="36">
        <f t="shared" ref="D11:D68" si="19">E11+F11+G11+I11+J11+H11</f>
        <v>19093</v>
      </c>
      <c r="E11" s="28"/>
      <c r="F11" s="28"/>
      <c r="G11" s="28"/>
      <c r="H11" s="28"/>
      <c r="I11" s="28"/>
      <c r="J11" s="28">
        <v>19093</v>
      </c>
      <c r="K11" s="36">
        <v>15784</v>
      </c>
      <c r="L11" s="36">
        <f t="shared" si="11"/>
        <v>15584</v>
      </c>
      <c r="M11" s="36"/>
      <c r="N11" s="36"/>
      <c r="O11" s="36"/>
      <c r="P11" s="36"/>
      <c r="Q11" s="36"/>
      <c r="R11" s="36">
        <v>15584</v>
      </c>
      <c r="S11" s="36"/>
      <c r="T11" s="36">
        <f t="shared" ref="T11:T68" si="20">U11+V11+W11+Y11+Z11+X11</f>
        <v>0</v>
      </c>
      <c r="U11" s="36"/>
      <c r="V11" s="36"/>
      <c r="W11" s="36"/>
      <c r="X11" s="36"/>
      <c r="Y11" s="36"/>
      <c r="Z11" s="36"/>
      <c r="AA11" s="36"/>
      <c r="AB11" s="36">
        <f t="shared" ref="AB11:AB68" si="21">AC11+AD11+AE11+AG11+AH11+AF11</f>
        <v>0</v>
      </c>
      <c r="AC11" s="36"/>
      <c r="AD11" s="36"/>
      <c r="AE11" s="36"/>
      <c r="AF11" s="36"/>
      <c r="AG11" s="36"/>
      <c r="AH11" s="36"/>
      <c r="AI11" s="36">
        <f t="shared" si="12"/>
        <v>0</v>
      </c>
      <c r="AJ11" s="36">
        <f t="shared" si="13"/>
        <v>0</v>
      </c>
      <c r="AK11" s="36">
        <f t="shared" si="14"/>
        <v>0</v>
      </c>
      <c r="AL11" s="36">
        <f t="shared" si="15"/>
        <v>0</v>
      </c>
      <c r="AM11" s="36">
        <f t="shared" si="16"/>
        <v>0</v>
      </c>
      <c r="AN11" s="36">
        <f t="shared" si="16"/>
        <v>0</v>
      </c>
      <c r="AO11" s="36">
        <f t="shared" si="17"/>
        <v>0</v>
      </c>
      <c r="AP11" s="36">
        <f t="shared" si="18"/>
        <v>0</v>
      </c>
      <c r="AQ11" s="37" t="str">
        <f t="shared" si="3"/>
        <v/>
      </c>
      <c r="AR11" s="37" t="str">
        <f t="shared" si="4"/>
        <v/>
      </c>
      <c r="AS11" s="37" t="str">
        <f t="shared" si="5"/>
        <v/>
      </c>
      <c r="AT11" s="37" t="str">
        <f t="shared" si="6"/>
        <v/>
      </c>
      <c r="AU11" s="37" t="str">
        <f t="shared" si="7"/>
        <v/>
      </c>
      <c r="AV11" s="37" t="str">
        <f t="shared" si="8"/>
        <v/>
      </c>
      <c r="AW11" s="37" t="str">
        <f t="shared" si="9"/>
        <v/>
      </c>
      <c r="AX11" s="37" t="str">
        <f t="shared" si="10"/>
        <v/>
      </c>
    </row>
    <row r="12" spans="1:50" x14ac:dyDescent="0.2">
      <c r="A12" s="10" t="s">
        <v>17</v>
      </c>
      <c r="B12" s="2" t="s">
        <v>18</v>
      </c>
      <c r="C12" s="2">
        <v>1323</v>
      </c>
      <c r="D12" s="28">
        <f t="shared" si="19"/>
        <v>1323</v>
      </c>
      <c r="E12" s="28"/>
      <c r="F12" s="28"/>
      <c r="G12" s="28"/>
      <c r="H12" s="28"/>
      <c r="I12" s="28"/>
      <c r="J12" s="28">
        <v>1323</v>
      </c>
      <c r="K12" s="28">
        <v>1307</v>
      </c>
      <c r="L12" s="28">
        <f t="shared" si="11"/>
        <v>1307</v>
      </c>
      <c r="M12" s="28"/>
      <c r="N12" s="28"/>
      <c r="O12" s="28"/>
      <c r="P12" s="28"/>
      <c r="Q12" s="28"/>
      <c r="R12" s="28">
        <v>1307</v>
      </c>
      <c r="S12" s="28"/>
      <c r="T12" s="28">
        <f t="shared" si="20"/>
        <v>0</v>
      </c>
      <c r="U12" s="28"/>
      <c r="V12" s="28"/>
      <c r="W12" s="28"/>
      <c r="X12" s="28"/>
      <c r="Y12" s="28"/>
      <c r="Z12" s="28"/>
      <c r="AA12" s="28"/>
      <c r="AB12" s="28">
        <f t="shared" si="21"/>
        <v>0</v>
      </c>
      <c r="AC12" s="28"/>
      <c r="AD12" s="28"/>
      <c r="AE12" s="28"/>
      <c r="AF12" s="28"/>
      <c r="AG12" s="28"/>
      <c r="AH12" s="28"/>
      <c r="AI12" s="28">
        <f t="shared" si="12"/>
        <v>0</v>
      </c>
      <c r="AJ12" s="28">
        <f t="shared" si="13"/>
        <v>0</v>
      </c>
      <c r="AK12" s="28">
        <f t="shared" si="14"/>
        <v>0</v>
      </c>
      <c r="AL12" s="28">
        <f t="shared" si="15"/>
        <v>0</v>
      </c>
      <c r="AM12" s="28">
        <f t="shared" si="16"/>
        <v>0</v>
      </c>
      <c r="AN12" s="28">
        <f t="shared" si="16"/>
        <v>0</v>
      </c>
      <c r="AO12" s="28">
        <f t="shared" si="17"/>
        <v>0</v>
      </c>
      <c r="AP12" s="28">
        <f t="shared" si="18"/>
        <v>0</v>
      </c>
      <c r="AQ12" s="29" t="str">
        <f t="shared" si="3"/>
        <v/>
      </c>
      <c r="AR12" s="29" t="str">
        <f t="shared" si="4"/>
        <v/>
      </c>
      <c r="AS12" s="29" t="str">
        <f t="shared" si="5"/>
        <v/>
      </c>
      <c r="AT12" s="29" t="str">
        <f t="shared" si="6"/>
        <v/>
      </c>
      <c r="AU12" s="29" t="str">
        <f t="shared" si="7"/>
        <v/>
      </c>
      <c r="AV12" s="29" t="str">
        <f t="shared" si="8"/>
        <v/>
      </c>
      <c r="AW12" s="29" t="str">
        <f t="shared" si="9"/>
        <v/>
      </c>
      <c r="AX12" s="29" t="str">
        <f t="shared" si="10"/>
        <v/>
      </c>
    </row>
    <row r="13" spans="1:50" x14ac:dyDescent="0.2">
      <c r="A13" s="10" t="s">
        <v>19</v>
      </c>
      <c r="B13" s="2" t="s">
        <v>20</v>
      </c>
      <c r="C13" s="2">
        <v>300</v>
      </c>
      <c r="D13" s="28">
        <f t="shared" si="19"/>
        <v>300</v>
      </c>
      <c r="E13" s="28"/>
      <c r="F13" s="28"/>
      <c r="G13" s="28"/>
      <c r="H13" s="28"/>
      <c r="I13" s="28"/>
      <c r="J13" s="28">
        <v>300</v>
      </c>
      <c r="K13" s="28">
        <v>291</v>
      </c>
      <c r="L13" s="28">
        <f t="shared" si="11"/>
        <v>291</v>
      </c>
      <c r="M13" s="28"/>
      <c r="N13" s="28"/>
      <c r="O13" s="28"/>
      <c r="P13" s="28"/>
      <c r="Q13" s="28"/>
      <c r="R13" s="28">
        <v>291</v>
      </c>
      <c r="S13" s="28"/>
      <c r="T13" s="28">
        <f t="shared" si="20"/>
        <v>0</v>
      </c>
      <c r="U13" s="28"/>
      <c r="V13" s="28"/>
      <c r="W13" s="28"/>
      <c r="X13" s="28"/>
      <c r="Y13" s="28"/>
      <c r="Z13" s="28"/>
      <c r="AA13" s="28"/>
      <c r="AB13" s="28">
        <f t="shared" si="21"/>
        <v>0</v>
      </c>
      <c r="AC13" s="28"/>
      <c r="AD13" s="28"/>
      <c r="AE13" s="28"/>
      <c r="AF13" s="28"/>
      <c r="AG13" s="28"/>
      <c r="AH13" s="28"/>
      <c r="AI13" s="28">
        <f t="shared" si="12"/>
        <v>0</v>
      </c>
      <c r="AJ13" s="28">
        <f t="shared" si="13"/>
        <v>0</v>
      </c>
      <c r="AK13" s="28">
        <f t="shared" si="14"/>
        <v>0</v>
      </c>
      <c r="AL13" s="28">
        <f t="shared" si="15"/>
        <v>0</v>
      </c>
      <c r="AM13" s="28">
        <f t="shared" si="16"/>
        <v>0</v>
      </c>
      <c r="AN13" s="28">
        <f t="shared" si="16"/>
        <v>0</v>
      </c>
      <c r="AO13" s="28">
        <f t="shared" si="17"/>
        <v>0</v>
      </c>
      <c r="AP13" s="28">
        <f t="shared" si="18"/>
        <v>0</v>
      </c>
      <c r="AQ13" s="29" t="str">
        <f t="shared" si="3"/>
        <v/>
      </c>
      <c r="AR13" s="29" t="str">
        <f t="shared" si="4"/>
        <v/>
      </c>
      <c r="AS13" s="29" t="str">
        <f t="shared" si="5"/>
        <v/>
      </c>
      <c r="AT13" s="29" t="str">
        <f t="shared" si="6"/>
        <v/>
      </c>
      <c r="AU13" s="29" t="str">
        <f t="shared" si="7"/>
        <v/>
      </c>
      <c r="AV13" s="29" t="str">
        <f t="shared" si="8"/>
        <v/>
      </c>
      <c r="AW13" s="29" t="str">
        <f t="shared" si="9"/>
        <v/>
      </c>
      <c r="AX13" s="29" t="str">
        <f t="shared" si="10"/>
        <v/>
      </c>
    </row>
    <row r="14" spans="1:50" x14ac:dyDescent="0.2">
      <c r="A14" s="10" t="s">
        <v>21</v>
      </c>
      <c r="B14" s="2" t="s">
        <v>22</v>
      </c>
      <c r="C14" s="2">
        <v>116</v>
      </c>
      <c r="D14" s="28">
        <f t="shared" si="19"/>
        <v>116</v>
      </c>
      <c r="E14" s="28"/>
      <c r="F14" s="28"/>
      <c r="G14" s="28"/>
      <c r="H14" s="28"/>
      <c r="I14" s="28"/>
      <c r="J14" s="28">
        <v>116</v>
      </c>
      <c r="K14" s="28">
        <v>115</v>
      </c>
      <c r="L14" s="28">
        <f t="shared" si="11"/>
        <v>115</v>
      </c>
      <c r="M14" s="28"/>
      <c r="N14" s="28"/>
      <c r="O14" s="28"/>
      <c r="P14" s="28"/>
      <c r="Q14" s="28"/>
      <c r="R14" s="28">
        <v>115</v>
      </c>
      <c r="S14" s="28"/>
      <c r="T14" s="28">
        <f t="shared" si="20"/>
        <v>0</v>
      </c>
      <c r="U14" s="28"/>
      <c r="V14" s="28"/>
      <c r="W14" s="28"/>
      <c r="X14" s="28"/>
      <c r="Y14" s="28"/>
      <c r="Z14" s="28"/>
      <c r="AA14" s="28"/>
      <c r="AB14" s="28">
        <f t="shared" si="21"/>
        <v>0</v>
      </c>
      <c r="AC14" s="28"/>
      <c r="AD14" s="28"/>
      <c r="AE14" s="28"/>
      <c r="AF14" s="28"/>
      <c r="AG14" s="28"/>
      <c r="AH14" s="28"/>
      <c r="AI14" s="28">
        <f t="shared" si="12"/>
        <v>0</v>
      </c>
      <c r="AJ14" s="28">
        <f t="shared" si="13"/>
        <v>0</v>
      </c>
      <c r="AK14" s="28">
        <f t="shared" si="14"/>
        <v>0</v>
      </c>
      <c r="AL14" s="28">
        <f t="shared" si="15"/>
        <v>0</v>
      </c>
      <c r="AM14" s="28">
        <f t="shared" si="16"/>
        <v>0</v>
      </c>
      <c r="AN14" s="28">
        <f t="shared" si="16"/>
        <v>0</v>
      </c>
      <c r="AO14" s="28">
        <f t="shared" si="17"/>
        <v>0</v>
      </c>
      <c r="AP14" s="28">
        <f t="shared" si="18"/>
        <v>0</v>
      </c>
      <c r="AQ14" s="29" t="str">
        <f t="shared" si="3"/>
        <v/>
      </c>
      <c r="AR14" s="29" t="str">
        <f t="shared" si="4"/>
        <v/>
      </c>
      <c r="AS14" s="29" t="str">
        <f t="shared" si="5"/>
        <v/>
      </c>
      <c r="AT14" s="29" t="str">
        <f t="shared" si="6"/>
        <v/>
      </c>
      <c r="AU14" s="29" t="str">
        <f t="shared" si="7"/>
        <v/>
      </c>
      <c r="AV14" s="29" t="str">
        <f t="shared" si="8"/>
        <v/>
      </c>
      <c r="AW14" s="29" t="str">
        <f t="shared" si="9"/>
        <v/>
      </c>
      <c r="AX14" s="29" t="str">
        <f t="shared" si="10"/>
        <v/>
      </c>
    </row>
    <row r="15" spans="1:50" x14ac:dyDescent="0.2">
      <c r="A15" s="10" t="s">
        <v>23</v>
      </c>
      <c r="B15" s="2" t="s">
        <v>24</v>
      </c>
      <c r="C15" s="2">
        <v>6666</v>
      </c>
      <c r="D15" s="28">
        <f t="shared" si="19"/>
        <v>6666</v>
      </c>
      <c r="E15" s="28"/>
      <c r="F15" s="28"/>
      <c r="G15" s="28"/>
      <c r="H15" s="28"/>
      <c r="I15" s="28"/>
      <c r="J15" s="28">
        <v>6666</v>
      </c>
      <c r="K15" s="28">
        <v>6563</v>
      </c>
      <c r="L15" s="28">
        <f t="shared" si="11"/>
        <v>6563</v>
      </c>
      <c r="M15" s="28"/>
      <c r="N15" s="28"/>
      <c r="O15" s="28"/>
      <c r="P15" s="28"/>
      <c r="Q15" s="28"/>
      <c r="R15" s="28">
        <v>6563</v>
      </c>
      <c r="S15" s="28"/>
      <c r="T15" s="28">
        <f t="shared" si="20"/>
        <v>0</v>
      </c>
      <c r="U15" s="28"/>
      <c r="V15" s="28"/>
      <c r="W15" s="28"/>
      <c r="X15" s="28"/>
      <c r="Y15" s="28"/>
      <c r="Z15" s="28"/>
      <c r="AA15" s="28"/>
      <c r="AB15" s="28">
        <f t="shared" si="21"/>
        <v>0</v>
      </c>
      <c r="AC15" s="28"/>
      <c r="AD15" s="28"/>
      <c r="AE15" s="28"/>
      <c r="AF15" s="28"/>
      <c r="AG15" s="28"/>
      <c r="AH15" s="28"/>
      <c r="AI15" s="28">
        <f t="shared" si="12"/>
        <v>0</v>
      </c>
      <c r="AJ15" s="28">
        <f t="shared" si="13"/>
        <v>0</v>
      </c>
      <c r="AK15" s="28">
        <f t="shared" si="14"/>
        <v>0</v>
      </c>
      <c r="AL15" s="28">
        <f t="shared" si="15"/>
        <v>0</v>
      </c>
      <c r="AM15" s="28">
        <f t="shared" si="16"/>
        <v>0</v>
      </c>
      <c r="AN15" s="28">
        <f t="shared" si="16"/>
        <v>0</v>
      </c>
      <c r="AO15" s="28">
        <f t="shared" si="17"/>
        <v>0</v>
      </c>
      <c r="AP15" s="28">
        <f t="shared" si="18"/>
        <v>0</v>
      </c>
      <c r="AQ15" s="29" t="str">
        <f t="shared" si="3"/>
        <v/>
      </c>
      <c r="AR15" s="29" t="str">
        <f t="shared" si="4"/>
        <v/>
      </c>
      <c r="AS15" s="29" t="str">
        <f t="shared" si="5"/>
        <v/>
      </c>
      <c r="AT15" s="29" t="str">
        <f t="shared" si="6"/>
        <v/>
      </c>
      <c r="AU15" s="29" t="str">
        <f t="shared" si="7"/>
        <v/>
      </c>
      <c r="AV15" s="29" t="str">
        <f t="shared" si="8"/>
        <v/>
      </c>
      <c r="AW15" s="29" t="str">
        <f t="shared" si="9"/>
        <v/>
      </c>
      <c r="AX15" s="29" t="str">
        <f t="shared" si="10"/>
        <v/>
      </c>
    </row>
    <row r="16" spans="1:50" x14ac:dyDescent="0.2">
      <c r="A16" s="10" t="s">
        <v>25</v>
      </c>
      <c r="B16" s="2" t="s">
        <v>105</v>
      </c>
      <c r="C16" s="2">
        <v>174</v>
      </c>
      <c r="D16" s="28">
        <f t="shared" si="19"/>
        <v>174</v>
      </c>
      <c r="E16" s="28"/>
      <c r="F16" s="28"/>
      <c r="G16" s="28"/>
      <c r="H16" s="28">
        <v>34</v>
      </c>
      <c r="I16" s="28"/>
      <c r="J16" s="28">
        <v>140</v>
      </c>
      <c r="K16" s="28">
        <v>110</v>
      </c>
      <c r="L16" s="28">
        <f t="shared" si="11"/>
        <v>110</v>
      </c>
      <c r="M16" s="28"/>
      <c r="N16" s="28"/>
      <c r="O16" s="28"/>
      <c r="P16" s="28"/>
      <c r="Q16" s="28"/>
      <c r="R16" s="28">
        <v>110</v>
      </c>
      <c r="S16" s="28"/>
      <c r="T16" s="28">
        <f t="shared" si="20"/>
        <v>0</v>
      </c>
      <c r="U16" s="28"/>
      <c r="V16" s="28"/>
      <c r="W16" s="28"/>
      <c r="X16" s="28"/>
      <c r="Y16" s="28"/>
      <c r="Z16" s="28"/>
      <c r="AA16" s="28"/>
      <c r="AB16" s="28">
        <f t="shared" si="21"/>
        <v>0</v>
      </c>
      <c r="AC16" s="28"/>
      <c r="AD16" s="28"/>
      <c r="AE16" s="28"/>
      <c r="AF16" s="28"/>
      <c r="AG16" s="28"/>
      <c r="AH16" s="28"/>
      <c r="AI16" s="28">
        <f t="shared" si="12"/>
        <v>0</v>
      </c>
      <c r="AJ16" s="28">
        <f t="shared" si="13"/>
        <v>0</v>
      </c>
      <c r="AK16" s="28">
        <f t="shared" si="14"/>
        <v>0</v>
      </c>
      <c r="AL16" s="28">
        <f t="shared" si="15"/>
        <v>0</v>
      </c>
      <c r="AM16" s="28">
        <f t="shared" si="16"/>
        <v>0</v>
      </c>
      <c r="AN16" s="28">
        <f t="shared" si="16"/>
        <v>0</v>
      </c>
      <c r="AO16" s="28">
        <f t="shared" si="17"/>
        <v>0</v>
      </c>
      <c r="AP16" s="28">
        <f t="shared" si="18"/>
        <v>0</v>
      </c>
      <c r="AQ16" s="29" t="str">
        <f t="shared" si="3"/>
        <v/>
      </c>
      <c r="AR16" s="29" t="str">
        <f t="shared" si="4"/>
        <v/>
      </c>
      <c r="AS16" s="29" t="str">
        <f t="shared" si="5"/>
        <v/>
      </c>
      <c r="AT16" s="29" t="str">
        <f t="shared" si="6"/>
        <v/>
      </c>
      <c r="AU16" s="29" t="str">
        <f t="shared" si="7"/>
        <v/>
      </c>
      <c r="AV16" s="29" t="str">
        <f t="shared" si="8"/>
        <v/>
      </c>
      <c r="AW16" s="29" t="str">
        <f t="shared" si="9"/>
        <v/>
      </c>
      <c r="AX16" s="29" t="str">
        <f t="shared" si="10"/>
        <v/>
      </c>
    </row>
    <row r="17" spans="1:50" x14ac:dyDescent="0.2">
      <c r="A17" s="10" t="s">
        <v>26</v>
      </c>
      <c r="B17" s="2" t="s">
        <v>27</v>
      </c>
      <c r="C17" s="2">
        <v>261</v>
      </c>
      <c r="D17" s="28">
        <f t="shared" si="19"/>
        <v>261</v>
      </c>
      <c r="E17" s="28"/>
      <c r="F17" s="28"/>
      <c r="G17" s="28"/>
      <c r="H17" s="28"/>
      <c r="I17" s="28"/>
      <c r="J17" s="28">
        <v>261</v>
      </c>
      <c r="K17" s="28">
        <v>258</v>
      </c>
      <c r="L17" s="28">
        <f t="shared" si="11"/>
        <v>258</v>
      </c>
      <c r="M17" s="28"/>
      <c r="N17" s="28"/>
      <c r="O17" s="28"/>
      <c r="P17" s="28"/>
      <c r="Q17" s="28"/>
      <c r="R17" s="28">
        <v>258</v>
      </c>
      <c r="S17" s="28"/>
      <c r="T17" s="28">
        <f t="shared" si="20"/>
        <v>0</v>
      </c>
      <c r="U17" s="28"/>
      <c r="V17" s="28"/>
      <c r="W17" s="28"/>
      <c r="X17" s="28"/>
      <c r="Y17" s="28"/>
      <c r="Z17" s="28"/>
      <c r="AA17" s="28"/>
      <c r="AB17" s="28">
        <f t="shared" si="21"/>
        <v>0</v>
      </c>
      <c r="AC17" s="28"/>
      <c r="AD17" s="28"/>
      <c r="AE17" s="28"/>
      <c r="AF17" s="28"/>
      <c r="AG17" s="28"/>
      <c r="AH17" s="28"/>
      <c r="AI17" s="28">
        <f t="shared" si="12"/>
        <v>0</v>
      </c>
      <c r="AJ17" s="28">
        <f t="shared" si="13"/>
        <v>0</v>
      </c>
      <c r="AK17" s="28">
        <f t="shared" si="14"/>
        <v>0</v>
      </c>
      <c r="AL17" s="28">
        <f t="shared" si="15"/>
        <v>0</v>
      </c>
      <c r="AM17" s="28">
        <f t="shared" si="16"/>
        <v>0</v>
      </c>
      <c r="AN17" s="28">
        <f t="shared" si="16"/>
        <v>0</v>
      </c>
      <c r="AO17" s="28">
        <f t="shared" si="17"/>
        <v>0</v>
      </c>
      <c r="AP17" s="28">
        <f t="shared" si="18"/>
        <v>0</v>
      </c>
      <c r="AQ17" s="29" t="str">
        <f t="shared" si="3"/>
        <v/>
      </c>
      <c r="AR17" s="29" t="str">
        <f t="shared" si="4"/>
        <v/>
      </c>
      <c r="AS17" s="29" t="str">
        <f t="shared" si="5"/>
        <v/>
      </c>
      <c r="AT17" s="29" t="str">
        <f t="shared" si="6"/>
        <v/>
      </c>
      <c r="AU17" s="29" t="str">
        <f t="shared" si="7"/>
        <v/>
      </c>
      <c r="AV17" s="29" t="str">
        <f t="shared" si="8"/>
        <v/>
      </c>
      <c r="AW17" s="29" t="str">
        <f t="shared" si="9"/>
        <v/>
      </c>
      <c r="AX17" s="29" t="str">
        <f t="shared" si="10"/>
        <v/>
      </c>
    </row>
    <row r="18" spans="1:50" ht="25.5" x14ac:dyDescent="0.2">
      <c r="A18" s="10" t="s">
        <v>28</v>
      </c>
      <c r="B18" s="2" t="s">
        <v>29</v>
      </c>
      <c r="C18" s="2">
        <v>90</v>
      </c>
      <c r="D18" s="28">
        <f t="shared" si="19"/>
        <v>90</v>
      </c>
      <c r="E18" s="28"/>
      <c r="F18" s="28"/>
      <c r="G18" s="28"/>
      <c r="H18" s="28"/>
      <c r="I18" s="28"/>
      <c r="J18" s="28">
        <v>90</v>
      </c>
      <c r="K18" s="28">
        <v>88</v>
      </c>
      <c r="L18" s="28">
        <f t="shared" si="11"/>
        <v>88</v>
      </c>
      <c r="M18" s="28"/>
      <c r="N18" s="28"/>
      <c r="O18" s="28"/>
      <c r="P18" s="28"/>
      <c r="Q18" s="28"/>
      <c r="R18" s="28">
        <v>88</v>
      </c>
      <c r="S18" s="28"/>
      <c r="T18" s="28">
        <f t="shared" si="20"/>
        <v>0</v>
      </c>
      <c r="U18" s="28"/>
      <c r="V18" s="28"/>
      <c r="W18" s="28"/>
      <c r="X18" s="28"/>
      <c r="Y18" s="28"/>
      <c r="Z18" s="28"/>
      <c r="AA18" s="28"/>
      <c r="AB18" s="28">
        <f t="shared" si="21"/>
        <v>0</v>
      </c>
      <c r="AC18" s="28"/>
      <c r="AD18" s="28"/>
      <c r="AE18" s="28"/>
      <c r="AF18" s="28"/>
      <c r="AG18" s="28"/>
      <c r="AH18" s="28"/>
      <c r="AI18" s="28">
        <f t="shared" si="12"/>
        <v>0</v>
      </c>
      <c r="AJ18" s="28">
        <f t="shared" si="13"/>
        <v>0</v>
      </c>
      <c r="AK18" s="28">
        <f t="shared" si="14"/>
        <v>0</v>
      </c>
      <c r="AL18" s="28">
        <f t="shared" si="15"/>
        <v>0</v>
      </c>
      <c r="AM18" s="28">
        <f t="shared" si="16"/>
        <v>0</v>
      </c>
      <c r="AN18" s="28">
        <f t="shared" si="16"/>
        <v>0</v>
      </c>
      <c r="AO18" s="28">
        <f t="shared" si="17"/>
        <v>0</v>
      </c>
      <c r="AP18" s="28">
        <f t="shared" si="18"/>
        <v>0</v>
      </c>
      <c r="AQ18" s="29" t="str">
        <f t="shared" si="3"/>
        <v/>
      </c>
      <c r="AR18" s="29" t="str">
        <f t="shared" si="4"/>
        <v/>
      </c>
      <c r="AS18" s="29" t="str">
        <f t="shared" si="5"/>
        <v/>
      </c>
      <c r="AT18" s="29" t="str">
        <f t="shared" si="6"/>
        <v/>
      </c>
      <c r="AU18" s="29" t="str">
        <f t="shared" si="7"/>
        <v/>
      </c>
      <c r="AV18" s="29" t="str">
        <f t="shared" si="8"/>
        <v/>
      </c>
      <c r="AW18" s="29" t="str">
        <f t="shared" si="9"/>
        <v/>
      </c>
      <c r="AX18" s="29" t="str">
        <f t="shared" si="10"/>
        <v/>
      </c>
    </row>
    <row r="19" spans="1:50" x14ac:dyDescent="0.2">
      <c r="A19" s="10" t="s">
        <v>30</v>
      </c>
      <c r="B19" s="2" t="s">
        <v>31</v>
      </c>
      <c r="C19" s="2">
        <v>140</v>
      </c>
      <c r="D19" s="28">
        <f t="shared" si="19"/>
        <v>140</v>
      </c>
      <c r="E19" s="28"/>
      <c r="F19" s="28"/>
      <c r="G19" s="28"/>
      <c r="H19" s="28"/>
      <c r="I19" s="28"/>
      <c r="J19" s="28">
        <v>140</v>
      </c>
      <c r="K19" s="28">
        <v>139</v>
      </c>
      <c r="L19" s="28">
        <f t="shared" si="11"/>
        <v>139</v>
      </c>
      <c r="M19" s="28"/>
      <c r="N19" s="28"/>
      <c r="O19" s="28"/>
      <c r="P19" s="28"/>
      <c r="Q19" s="28"/>
      <c r="R19" s="28">
        <v>139</v>
      </c>
      <c r="S19" s="28"/>
      <c r="T19" s="28">
        <f t="shared" si="20"/>
        <v>0</v>
      </c>
      <c r="U19" s="28"/>
      <c r="V19" s="28"/>
      <c r="W19" s="28"/>
      <c r="X19" s="28"/>
      <c r="Y19" s="28"/>
      <c r="Z19" s="28"/>
      <c r="AA19" s="28"/>
      <c r="AB19" s="28">
        <f t="shared" si="21"/>
        <v>0</v>
      </c>
      <c r="AC19" s="28"/>
      <c r="AD19" s="28"/>
      <c r="AE19" s="28"/>
      <c r="AF19" s="28"/>
      <c r="AG19" s="28"/>
      <c r="AH19" s="28"/>
      <c r="AI19" s="28">
        <f t="shared" si="12"/>
        <v>0</v>
      </c>
      <c r="AJ19" s="28">
        <f t="shared" si="13"/>
        <v>0</v>
      </c>
      <c r="AK19" s="28">
        <f t="shared" si="14"/>
        <v>0</v>
      </c>
      <c r="AL19" s="28">
        <f t="shared" si="15"/>
        <v>0</v>
      </c>
      <c r="AM19" s="28">
        <f t="shared" si="16"/>
        <v>0</v>
      </c>
      <c r="AN19" s="28">
        <f t="shared" si="16"/>
        <v>0</v>
      </c>
      <c r="AO19" s="28">
        <f t="shared" si="17"/>
        <v>0</v>
      </c>
      <c r="AP19" s="28">
        <f t="shared" si="18"/>
        <v>0</v>
      </c>
      <c r="AQ19" s="29" t="str">
        <f t="shared" si="3"/>
        <v/>
      </c>
      <c r="AR19" s="29" t="str">
        <f t="shared" si="4"/>
        <v/>
      </c>
      <c r="AS19" s="29" t="str">
        <f t="shared" si="5"/>
        <v/>
      </c>
      <c r="AT19" s="29" t="str">
        <f t="shared" si="6"/>
        <v/>
      </c>
      <c r="AU19" s="29" t="str">
        <f t="shared" si="7"/>
        <v/>
      </c>
      <c r="AV19" s="29" t="str">
        <f t="shared" si="8"/>
        <v/>
      </c>
      <c r="AW19" s="29" t="str">
        <f t="shared" si="9"/>
        <v/>
      </c>
      <c r="AX19" s="29" t="str">
        <f t="shared" si="10"/>
        <v/>
      </c>
    </row>
    <row r="20" spans="1:50" s="38" customFormat="1" x14ac:dyDescent="0.2">
      <c r="A20" s="34" t="s">
        <v>32</v>
      </c>
      <c r="B20" s="39" t="s">
        <v>33</v>
      </c>
      <c r="C20" s="58">
        <v>34842</v>
      </c>
      <c r="D20" s="36">
        <f t="shared" si="19"/>
        <v>34842</v>
      </c>
      <c r="E20" s="36">
        <v>3000</v>
      </c>
      <c r="F20" s="36">
        <v>10562</v>
      </c>
      <c r="G20" s="36"/>
      <c r="H20" s="36">
        <v>968</v>
      </c>
      <c r="I20" s="36"/>
      <c r="J20" s="36">
        <v>20312</v>
      </c>
      <c r="K20" s="36">
        <v>31202</v>
      </c>
      <c r="L20" s="36">
        <f t="shared" si="11"/>
        <v>31202</v>
      </c>
      <c r="M20" s="36"/>
      <c r="N20" s="36">
        <v>10562</v>
      </c>
      <c r="O20" s="36"/>
      <c r="P20" s="36">
        <v>968</v>
      </c>
      <c r="Q20" s="36"/>
      <c r="R20" s="36">
        <v>19672</v>
      </c>
      <c r="S20" s="36"/>
      <c r="T20" s="36">
        <f t="shared" si="20"/>
        <v>0</v>
      </c>
      <c r="U20" s="36"/>
      <c r="V20" s="36"/>
      <c r="W20" s="36"/>
      <c r="X20" s="36"/>
      <c r="Y20" s="36"/>
      <c r="Z20" s="36"/>
      <c r="AA20" s="36"/>
      <c r="AB20" s="36">
        <f t="shared" si="21"/>
        <v>0</v>
      </c>
      <c r="AC20" s="36"/>
      <c r="AD20" s="36"/>
      <c r="AE20" s="36"/>
      <c r="AF20" s="36"/>
      <c r="AG20" s="36"/>
      <c r="AH20" s="36"/>
      <c r="AI20" s="36">
        <f t="shared" si="12"/>
        <v>0</v>
      </c>
      <c r="AJ20" s="36">
        <f t="shared" si="13"/>
        <v>0</v>
      </c>
      <c r="AK20" s="36">
        <f t="shared" si="14"/>
        <v>0</v>
      </c>
      <c r="AL20" s="36">
        <f t="shared" si="15"/>
        <v>0</v>
      </c>
      <c r="AM20" s="36">
        <f t="shared" si="16"/>
        <v>0</v>
      </c>
      <c r="AN20" s="36">
        <f t="shared" si="16"/>
        <v>0</v>
      </c>
      <c r="AO20" s="36">
        <f t="shared" si="17"/>
        <v>0</v>
      </c>
      <c r="AP20" s="36">
        <f t="shared" si="18"/>
        <v>0</v>
      </c>
      <c r="AQ20" s="37" t="str">
        <f t="shared" si="3"/>
        <v/>
      </c>
      <c r="AR20" s="37" t="str">
        <f t="shared" si="4"/>
        <v/>
      </c>
      <c r="AS20" s="37" t="str">
        <f t="shared" si="5"/>
        <v/>
      </c>
      <c r="AT20" s="37" t="str">
        <f t="shared" si="6"/>
        <v/>
      </c>
      <c r="AU20" s="37" t="str">
        <f t="shared" si="7"/>
        <v/>
      </c>
      <c r="AV20" s="37" t="str">
        <f t="shared" si="8"/>
        <v/>
      </c>
      <c r="AW20" s="37" t="str">
        <f t="shared" si="9"/>
        <v/>
      </c>
      <c r="AX20" s="37" t="str">
        <f t="shared" si="10"/>
        <v/>
      </c>
    </row>
    <row r="21" spans="1:50" x14ac:dyDescent="0.2">
      <c r="A21" s="10" t="s">
        <v>34</v>
      </c>
      <c r="B21" s="2" t="s">
        <v>35</v>
      </c>
      <c r="C21" s="2">
        <v>20181</v>
      </c>
      <c r="D21" s="28">
        <f t="shared" si="19"/>
        <v>20181</v>
      </c>
      <c r="E21" s="28">
        <v>250</v>
      </c>
      <c r="F21" s="28"/>
      <c r="G21" s="28"/>
      <c r="H21" s="28"/>
      <c r="I21" s="28"/>
      <c r="J21" s="28">
        <v>19931</v>
      </c>
      <c r="K21" s="28">
        <v>15411</v>
      </c>
      <c r="L21" s="28">
        <f t="shared" si="11"/>
        <v>15411</v>
      </c>
      <c r="M21" s="28">
        <v>181</v>
      </c>
      <c r="N21" s="28"/>
      <c r="O21" s="28"/>
      <c r="P21" s="28"/>
      <c r="Q21" s="28"/>
      <c r="R21" s="28">
        <v>15230</v>
      </c>
      <c r="S21" s="28"/>
      <c r="T21" s="28">
        <f t="shared" si="20"/>
        <v>0</v>
      </c>
      <c r="U21" s="28"/>
      <c r="V21" s="28"/>
      <c r="W21" s="28"/>
      <c r="X21" s="28"/>
      <c r="Y21" s="28"/>
      <c r="Z21" s="28"/>
      <c r="AA21" s="28"/>
      <c r="AB21" s="28">
        <f t="shared" si="21"/>
        <v>0</v>
      </c>
      <c r="AC21" s="28"/>
      <c r="AD21" s="28"/>
      <c r="AE21" s="28"/>
      <c r="AF21" s="28"/>
      <c r="AG21" s="28"/>
      <c r="AH21" s="28"/>
      <c r="AI21" s="28">
        <f t="shared" si="12"/>
        <v>0</v>
      </c>
      <c r="AJ21" s="28">
        <f t="shared" si="13"/>
        <v>0</v>
      </c>
      <c r="AK21" s="28">
        <f t="shared" si="14"/>
        <v>0</v>
      </c>
      <c r="AL21" s="28">
        <f t="shared" si="15"/>
        <v>0</v>
      </c>
      <c r="AM21" s="28">
        <f t="shared" si="16"/>
        <v>0</v>
      </c>
      <c r="AN21" s="28">
        <f t="shared" si="16"/>
        <v>0</v>
      </c>
      <c r="AO21" s="28">
        <f t="shared" si="17"/>
        <v>0</v>
      </c>
      <c r="AP21" s="28">
        <f t="shared" si="18"/>
        <v>0</v>
      </c>
      <c r="AQ21" s="29" t="str">
        <f t="shared" si="3"/>
        <v/>
      </c>
      <c r="AR21" s="29" t="str">
        <f t="shared" si="4"/>
        <v/>
      </c>
      <c r="AS21" s="29" t="str">
        <f t="shared" si="5"/>
        <v/>
      </c>
      <c r="AT21" s="29" t="str">
        <f t="shared" si="6"/>
        <v/>
      </c>
      <c r="AU21" s="29" t="str">
        <f t="shared" si="7"/>
        <v/>
      </c>
      <c r="AV21" s="29" t="str">
        <f t="shared" si="8"/>
        <v/>
      </c>
      <c r="AW21" s="29" t="str">
        <f t="shared" si="9"/>
        <v/>
      </c>
      <c r="AX21" s="29" t="str">
        <f t="shared" si="10"/>
        <v/>
      </c>
    </row>
    <row r="22" spans="1:50" s="38" customFormat="1" ht="25.5" x14ac:dyDescent="0.2">
      <c r="A22" s="34" t="s">
        <v>36</v>
      </c>
      <c r="B22" s="39" t="s">
        <v>138</v>
      </c>
      <c r="C22" s="2">
        <v>497820</v>
      </c>
      <c r="D22" s="36">
        <f t="shared" si="19"/>
        <v>443450</v>
      </c>
      <c r="E22" s="28"/>
      <c r="F22" s="28">
        <v>366810</v>
      </c>
      <c r="G22" s="28"/>
      <c r="H22" s="28"/>
      <c r="I22" s="28">
        <v>40000</v>
      </c>
      <c r="J22" s="28">
        <v>36640</v>
      </c>
      <c r="K22" s="36">
        <v>441290</v>
      </c>
      <c r="L22" s="36">
        <f t="shared" si="11"/>
        <v>418967</v>
      </c>
      <c r="M22" s="36"/>
      <c r="N22" s="36">
        <v>356810</v>
      </c>
      <c r="O22" s="36"/>
      <c r="P22" s="36"/>
      <c r="Q22" s="36">
        <v>28602</v>
      </c>
      <c r="R22" s="36">
        <v>33555</v>
      </c>
      <c r="S22" s="36"/>
      <c r="T22" s="36">
        <f t="shared" si="20"/>
        <v>0</v>
      </c>
      <c r="U22" s="36"/>
      <c r="V22" s="36"/>
      <c r="W22" s="36"/>
      <c r="X22" s="36"/>
      <c r="Y22" s="36"/>
      <c r="Z22" s="36"/>
      <c r="AA22" s="36"/>
      <c r="AB22" s="36">
        <f t="shared" si="21"/>
        <v>0</v>
      </c>
      <c r="AC22" s="36"/>
      <c r="AD22" s="36"/>
      <c r="AE22" s="36"/>
      <c r="AF22" s="36"/>
      <c r="AG22" s="36"/>
      <c r="AH22" s="36"/>
      <c r="AI22" s="36">
        <f t="shared" si="12"/>
        <v>0</v>
      </c>
      <c r="AJ22" s="36">
        <f t="shared" si="13"/>
        <v>0</v>
      </c>
      <c r="AK22" s="36">
        <f t="shared" si="14"/>
        <v>0</v>
      </c>
      <c r="AL22" s="36">
        <f t="shared" si="15"/>
        <v>0</v>
      </c>
      <c r="AM22" s="36">
        <f t="shared" si="16"/>
        <v>0</v>
      </c>
      <c r="AN22" s="36">
        <f t="shared" si="16"/>
        <v>0</v>
      </c>
      <c r="AO22" s="36">
        <f t="shared" si="17"/>
        <v>0</v>
      </c>
      <c r="AP22" s="36">
        <f t="shared" si="18"/>
        <v>0</v>
      </c>
      <c r="AQ22" s="37" t="str">
        <f t="shared" si="3"/>
        <v/>
      </c>
      <c r="AR22" s="37" t="str">
        <f t="shared" si="4"/>
        <v/>
      </c>
      <c r="AS22" s="37" t="str">
        <f t="shared" si="5"/>
        <v/>
      </c>
      <c r="AT22" s="37" t="str">
        <f t="shared" si="6"/>
        <v/>
      </c>
      <c r="AU22" s="37" t="str">
        <f t="shared" si="7"/>
        <v/>
      </c>
      <c r="AV22" s="37" t="str">
        <f t="shared" si="8"/>
        <v/>
      </c>
      <c r="AW22" s="37" t="str">
        <f t="shared" si="9"/>
        <v/>
      </c>
      <c r="AX22" s="37" t="str">
        <f t="shared" si="10"/>
        <v/>
      </c>
    </row>
    <row r="23" spans="1:50" s="38" customFormat="1" x14ac:dyDescent="0.2">
      <c r="A23" s="34" t="s">
        <v>37</v>
      </c>
      <c r="B23" s="35" t="s">
        <v>38</v>
      </c>
      <c r="C23" s="2">
        <v>120377</v>
      </c>
      <c r="D23" s="36">
        <f t="shared" si="19"/>
        <v>120377</v>
      </c>
      <c r="E23" s="28">
        <v>26</v>
      </c>
      <c r="F23" s="28"/>
      <c r="G23" s="28">
        <v>416</v>
      </c>
      <c r="H23" s="28">
        <v>8451</v>
      </c>
      <c r="I23" s="28">
        <v>4372</v>
      </c>
      <c r="J23" s="28">
        <v>107112</v>
      </c>
      <c r="K23" s="36">
        <v>98254</v>
      </c>
      <c r="L23" s="36">
        <f t="shared" si="11"/>
        <v>98254</v>
      </c>
      <c r="M23" s="36">
        <v>7</v>
      </c>
      <c r="N23" s="36"/>
      <c r="O23" s="36">
        <v>9</v>
      </c>
      <c r="P23" s="36">
        <v>326</v>
      </c>
      <c r="Q23" s="36"/>
      <c r="R23" s="36">
        <v>97912</v>
      </c>
      <c r="S23" s="36"/>
      <c r="T23" s="36">
        <f t="shared" si="20"/>
        <v>0</v>
      </c>
      <c r="U23" s="36"/>
      <c r="V23" s="36"/>
      <c r="W23" s="36"/>
      <c r="X23" s="36"/>
      <c r="Y23" s="36"/>
      <c r="Z23" s="36"/>
      <c r="AA23" s="36"/>
      <c r="AB23" s="36">
        <f t="shared" si="21"/>
        <v>0</v>
      </c>
      <c r="AC23" s="36"/>
      <c r="AD23" s="36"/>
      <c r="AE23" s="36"/>
      <c r="AF23" s="36"/>
      <c r="AG23" s="36"/>
      <c r="AH23" s="36"/>
      <c r="AI23" s="36">
        <f t="shared" si="12"/>
        <v>0</v>
      </c>
      <c r="AJ23" s="36">
        <f t="shared" si="13"/>
        <v>0</v>
      </c>
      <c r="AK23" s="36">
        <f t="shared" si="14"/>
        <v>0</v>
      </c>
      <c r="AL23" s="36">
        <f t="shared" si="15"/>
        <v>0</v>
      </c>
      <c r="AM23" s="36">
        <f t="shared" si="16"/>
        <v>0</v>
      </c>
      <c r="AN23" s="36">
        <f t="shared" si="16"/>
        <v>0</v>
      </c>
      <c r="AO23" s="36">
        <f t="shared" si="17"/>
        <v>0</v>
      </c>
      <c r="AP23" s="36">
        <f t="shared" si="18"/>
        <v>0</v>
      </c>
      <c r="AQ23" s="37" t="str">
        <f t="shared" si="3"/>
        <v/>
      </c>
      <c r="AR23" s="37" t="str">
        <f t="shared" si="4"/>
        <v/>
      </c>
      <c r="AS23" s="37" t="str">
        <f t="shared" si="5"/>
        <v/>
      </c>
      <c r="AT23" s="37" t="str">
        <f t="shared" si="6"/>
        <v/>
      </c>
      <c r="AU23" s="37" t="str">
        <f t="shared" si="7"/>
        <v/>
      </c>
      <c r="AV23" s="37" t="str">
        <f t="shared" si="8"/>
        <v/>
      </c>
      <c r="AW23" s="37" t="str">
        <f t="shared" si="9"/>
        <v/>
      </c>
      <c r="AX23" s="37" t="str">
        <f t="shared" si="10"/>
        <v/>
      </c>
    </row>
    <row r="24" spans="1:50" s="38" customFormat="1" x14ac:dyDescent="0.2">
      <c r="A24" s="34" t="s">
        <v>39</v>
      </c>
      <c r="B24" s="35" t="s">
        <v>40</v>
      </c>
      <c r="C24" s="2">
        <v>52402</v>
      </c>
      <c r="D24" s="36">
        <f t="shared" si="19"/>
        <v>36081</v>
      </c>
      <c r="E24" s="28">
        <v>10010</v>
      </c>
      <c r="F24" s="28"/>
      <c r="G24" s="28">
        <v>2466</v>
      </c>
      <c r="H24" s="28">
        <v>6037</v>
      </c>
      <c r="I24" s="28">
        <v>11203</v>
      </c>
      <c r="J24" s="28">
        <v>6365</v>
      </c>
      <c r="K24" s="36">
        <v>35237</v>
      </c>
      <c r="L24" s="36">
        <f t="shared" si="11"/>
        <v>26245</v>
      </c>
      <c r="M24" s="36">
        <v>6714</v>
      </c>
      <c r="N24" s="36"/>
      <c r="O24" s="36">
        <v>10</v>
      </c>
      <c r="P24" s="36">
        <v>2109</v>
      </c>
      <c r="Q24" s="36">
        <v>11198</v>
      </c>
      <c r="R24" s="36">
        <v>6214</v>
      </c>
      <c r="S24" s="36"/>
      <c r="T24" s="36">
        <f t="shared" si="20"/>
        <v>0</v>
      </c>
      <c r="U24" s="36"/>
      <c r="V24" s="36"/>
      <c r="W24" s="36"/>
      <c r="X24" s="36"/>
      <c r="Y24" s="36"/>
      <c r="Z24" s="36"/>
      <c r="AA24" s="36"/>
      <c r="AB24" s="36">
        <f t="shared" si="21"/>
        <v>0</v>
      </c>
      <c r="AC24" s="36"/>
      <c r="AD24" s="36"/>
      <c r="AE24" s="36"/>
      <c r="AF24" s="36"/>
      <c r="AG24" s="36"/>
      <c r="AH24" s="36"/>
      <c r="AI24" s="36">
        <f t="shared" si="12"/>
        <v>0</v>
      </c>
      <c r="AJ24" s="36">
        <f t="shared" si="13"/>
        <v>0</v>
      </c>
      <c r="AK24" s="36">
        <f t="shared" si="14"/>
        <v>0</v>
      </c>
      <c r="AL24" s="36">
        <f t="shared" si="15"/>
        <v>0</v>
      </c>
      <c r="AM24" s="36">
        <f t="shared" si="16"/>
        <v>0</v>
      </c>
      <c r="AN24" s="36">
        <f t="shared" si="16"/>
        <v>0</v>
      </c>
      <c r="AO24" s="36">
        <f t="shared" si="17"/>
        <v>0</v>
      </c>
      <c r="AP24" s="36">
        <f t="shared" si="18"/>
        <v>0</v>
      </c>
      <c r="AQ24" s="37" t="str">
        <f t="shared" si="3"/>
        <v/>
      </c>
      <c r="AR24" s="37" t="str">
        <f t="shared" si="4"/>
        <v/>
      </c>
      <c r="AS24" s="37" t="str">
        <f t="shared" si="5"/>
        <v/>
      </c>
      <c r="AT24" s="37" t="str">
        <f t="shared" si="6"/>
        <v/>
      </c>
      <c r="AU24" s="37" t="str">
        <f t="shared" si="7"/>
        <v/>
      </c>
      <c r="AV24" s="37" t="str">
        <f t="shared" si="8"/>
        <v/>
      </c>
      <c r="AW24" s="37" t="str">
        <f t="shared" si="9"/>
        <v/>
      </c>
      <c r="AX24" s="37" t="str">
        <f t="shared" si="10"/>
        <v/>
      </c>
    </row>
    <row r="25" spans="1:50" x14ac:dyDescent="0.2">
      <c r="A25" s="10" t="s">
        <v>41</v>
      </c>
      <c r="B25" s="2" t="s">
        <v>42</v>
      </c>
      <c r="C25" s="2">
        <v>6998810</v>
      </c>
      <c r="D25" s="28">
        <f t="shared" si="19"/>
        <v>6669155</v>
      </c>
      <c r="E25" s="28">
        <v>236309</v>
      </c>
      <c r="F25" s="28">
        <v>1251</v>
      </c>
      <c r="G25" s="28"/>
      <c r="H25" s="28">
        <v>7214</v>
      </c>
      <c r="I25" s="28"/>
      <c r="J25" s="28">
        <v>6424381</v>
      </c>
      <c r="K25" s="28">
        <v>6185829</v>
      </c>
      <c r="L25" s="28">
        <f t="shared" si="11"/>
        <v>6109489</v>
      </c>
      <c r="M25" s="28">
        <v>199490</v>
      </c>
      <c r="N25" s="28">
        <v>783</v>
      </c>
      <c r="O25" s="28"/>
      <c r="P25" s="28">
        <v>6099</v>
      </c>
      <c r="Q25" s="28"/>
      <c r="R25" s="28">
        <v>5903117</v>
      </c>
      <c r="S25" s="28"/>
      <c r="T25" s="28">
        <f t="shared" si="20"/>
        <v>0</v>
      </c>
      <c r="U25" s="28"/>
      <c r="V25" s="28"/>
      <c r="W25" s="28"/>
      <c r="X25" s="28"/>
      <c r="Y25" s="28"/>
      <c r="Z25" s="28"/>
      <c r="AA25" s="28"/>
      <c r="AB25" s="28">
        <f t="shared" si="21"/>
        <v>0</v>
      </c>
      <c r="AC25" s="28"/>
      <c r="AD25" s="28"/>
      <c r="AE25" s="28"/>
      <c r="AF25" s="28"/>
      <c r="AG25" s="28"/>
      <c r="AH25" s="28"/>
      <c r="AI25" s="28">
        <f t="shared" si="12"/>
        <v>0</v>
      </c>
      <c r="AJ25" s="28">
        <f t="shared" si="13"/>
        <v>0</v>
      </c>
      <c r="AK25" s="28">
        <f t="shared" si="14"/>
        <v>0</v>
      </c>
      <c r="AL25" s="28">
        <f t="shared" si="15"/>
        <v>0</v>
      </c>
      <c r="AM25" s="28">
        <f t="shared" si="16"/>
        <v>0</v>
      </c>
      <c r="AN25" s="28">
        <f t="shared" si="16"/>
        <v>0</v>
      </c>
      <c r="AO25" s="28">
        <f t="shared" si="17"/>
        <v>0</v>
      </c>
      <c r="AP25" s="28">
        <f t="shared" si="18"/>
        <v>0</v>
      </c>
      <c r="AQ25" s="29" t="str">
        <f t="shared" si="3"/>
        <v/>
      </c>
      <c r="AR25" s="29" t="str">
        <f t="shared" si="4"/>
        <v/>
      </c>
      <c r="AS25" s="29" t="str">
        <f t="shared" si="5"/>
        <v/>
      </c>
      <c r="AT25" s="29" t="str">
        <f t="shared" si="6"/>
        <v/>
      </c>
      <c r="AU25" s="29" t="str">
        <f t="shared" si="7"/>
        <v/>
      </c>
      <c r="AV25" s="29" t="str">
        <f t="shared" si="8"/>
        <v/>
      </c>
      <c r="AW25" s="29" t="str">
        <f t="shared" si="9"/>
        <v/>
      </c>
      <c r="AX25" s="29" t="str">
        <f t="shared" si="10"/>
        <v/>
      </c>
    </row>
    <row r="26" spans="1:50" s="38" customFormat="1" x14ac:dyDescent="0.2">
      <c r="A26" s="34" t="s">
        <v>43</v>
      </c>
      <c r="B26" s="35" t="s">
        <v>44</v>
      </c>
      <c r="C26" s="2">
        <v>1134904</v>
      </c>
      <c r="D26" s="36">
        <f t="shared" si="19"/>
        <v>851435</v>
      </c>
      <c r="E26" s="28">
        <v>734</v>
      </c>
      <c r="F26" s="28"/>
      <c r="G26" s="28">
        <v>1502</v>
      </c>
      <c r="H26" s="28">
        <v>614624</v>
      </c>
      <c r="I26" s="28"/>
      <c r="J26" s="28">
        <v>234575</v>
      </c>
      <c r="K26" s="36">
        <v>937085</v>
      </c>
      <c r="L26" s="36">
        <f t="shared" si="11"/>
        <v>782194</v>
      </c>
      <c r="M26" s="36">
        <v>608</v>
      </c>
      <c r="N26" s="36"/>
      <c r="O26" s="36">
        <v>299</v>
      </c>
      <c r="P26" s="36">
        <v>547984</v>
      </c>
      <c r="Q26" s="36"/>
      <c r="R26" s="36">
        <v>233303</v>
      </c>
      <c r="S26" s="36"/>
      <c r="T26" s="36">
        <f t="shared" si="20"/>
        <v>0</v>
      </c>
      <c r="U26" s="36"/>
      <c r="V26" s="36"/>
      <c r="W26" s="36"/>
      <c r="X26" s="36"/>
      <c r="Y26" s="36"/>
      <c r="Z26" s="36"/>
      <c r="AA26" s="36"/>
      <c r="AB26" s="36">
        <f t="shared" si="21"/>
        <v>0</v>
      </c>
      <c r="AC26" s="36"/>
      <c r="AD26" s="36"/>
      <c r="AE26" s="36"/>
      <c r="AF26" s="36"/>
      <c r="AG26" s="36"/>
      <c r="AH26" s="36"/>
      <c r="AI26" s="36">
        <f t="shared" si="12"/>
        <v>0</v>
      </c>
      <c r="AJ26" s="36">
        <f t="shared" si="13"/>
        <v>0</v>
      </c>
      <c r="AK26" s="36">
        <f t="shared" si="14"/>
        <v>0</v>
      </c>
      <c r="AL26" s="36">
        <f t="shared" si="15"/>
        <v>0</v>
      </c>
      <c r="AM26" s="36">
        <f t="shared" si="16"/>
        <v>0</v>
      </c>
      <c r="AN26" s="36">
        <f t="shared" si="16"/>
        <v>0</v>
      </c>
      <c r="AO26" s="36">
        <f t="shared" si="17"/>
        <v>0</v>
      </c>
      <c r="AP26" s="36">
        <f t="shared" si="18"/>
        <v>0</v>
      </c>
      <c r="AQ26" s="37" t="str">
        <f t="shared" si="3"/>
        <v/>
      </c>
      <c r="AR26" s="37" t="str">
        <f t="shared" si="4"/>
        <v/>
      </c>
      <c r="AS26" s="37" t="str">
        <f t="shared" si="5"/>
        <v/>
      </c>
      <c r="AT26" s="37" t="str">
        <f t="shared" si="6"/>
        <v/>
      </c>
      <c r="AU26" s="37" t="str">
        <f t="shared" si="7"/>
        <v/>
      </c>
      <c r="AV26" s="37" t="str">
        <f t="shared" si="8"/>
        <v/>
      </c>
      <c r="AW26" s="37" t="str">
        <f t="shared" si="9"/>
        <v/>
      </c>
      <c r="AX26" s="37" t="str">
        <f t="shared" si="10"/>
        <v/>
      </c>
    </row>
    <row r="27" spans="1:50" x14ac:dyDescent="0.2">
      <c r="A27" s="10" t="s">
        <v>45</v>
      </c>
      <c r="B27" s="3" t="s">
        <v>118</v>
      </c>
      <c r="C27" s="1">
        <v>6615</v>
      </c>
      <c r="D27" s="28">
        <f t="shared" si="19"/>
        <v>6611</v>
      </c>
      <c r="E27" s="28"/>
      <c r="F27" s="28">
        <v>500</v>
      </c>
      <c r="G27" s="28"/>
      <c r="H27" s="28">
        <v>2584</v>
      </c>
      <c r="I27" s="28">
        <v>1727</v>
      </c>
      <c r="J27" s="28">
        <v>1800</v>
      </c>
      <c r="K27" s="28">
        <v>3268</v>
      </c>
      <c r="L27" s="28">
        <f t="shared" si="11"/>
        <v>3264</v>
      </c>
      <c r="M27" s="28"/>
      <c r="N27" s="28">
        <v>24</v>
      </c>
      <c r="O27" s="28"/>
      <c r="P27" s="28">
        <v>1146</v>
      </c>
      <c r="Q27" s="28">
        <v>377</v>
      </c>
      <c r="R27" s="28">
        <v>1717</v>
      </c>
      <c r="S27" s="28"/>
      <c r="T27" s="28">
        <f t="shared" si="20"/>
        <v>0</v>
      </c>
      <c r="U27" s="28"/>
      <c r="V27" s="28"/>
      <c r="W27" s="28"/>
      <c r="X27" s="28"/>
      <c r="Y27" s="28"/>
      <c r="Z27" s="28"/>
      <c r="AA27" s="28"/>
      <c r="AB27" s="28">
        <f t="shared" si="21"/>
        <v>0</v>
      </c>
      <c r="AC27" s="28"/>
      <c r="AD27" s="28"/>
      <c r="AE27" s="28"/>
      <c r="AF27" s="28"/>
      <c r="AG27" s="28"/>
      <c r="AH27" s="28"/>
      <c r="AI27" s="28">
        <f t="shared" si="12"/>
        <v>0</v>
      </c>
      <c r="AJ27" s="28">
        <f t="shared" si="13"/>
        <v>0</v>
      </c>
      <c r="AK27" s="28">
        <f t="shared" si="14"/>
        <v>0</v>
      </c>
      <c r="AL27" s="28">
        <f t="shared" si="15"/>
        <v>0</v>
      </c>
      <c r="AM27" s="28">
        <f t="shared" si="16"/>
        <v>0</v>
      </c>
      <c r="AN27" s="28">
        <f t="shared" si="16"/>
        <v>0</v>
      </c>
      <c r="AO27" s="28">
        <f t="shared" si="17"/>
        <v>0</v>
      </c>
      <c r="AP27" s="28">
        <f t="shared" si="18"/>
        <v>0</v>
      </c>
      <c r="AQ27" s="29" t="str">
        <f t="shared" si="3"/>
        <v/>
      </c>
      <c r="AR27" s="29" t="str">
        <f t="shared" si="4"/>
        <v/>
      </c>
      <c r="AS27" s="29" t="str">
        <f t="shared" si="5"/>
        <v/>
      </c>
      <c r="AT27" s="29" t="str">
        <f t="shared" si="6"/>
        <v/>
      </c>
      <c r="AU27" s="29" t="str">
        <f t="shared" si="7"/>
        <v/>
      </c>
      <c r="AV27" s="29" t="str">
        <f t="shared" si="8"/>
        <v/>
      </c>
      <c r="AW27" s="29" t="str">
        <f t="shared" si="9"/>
        <v/>
      </c>
      <c r="AX27" s="29" t="str">
        <f t="shared" si="10"/>
        <v/>
      </c>
    </row>
    <row r="28" spans="1:50" s="38" customFormat="1" x14ac:dyDescent="0.2">
      <c r="A28" s="34" t="s">
        <v>46</v>
      </c>
      <c r="B28" s="39" t="s">
        <v>47</v>
      </c>
      <c r="C28" s="58">
        <v>3500</v>
      </c>
      <c r="D28" s="36">
        <f t="shared" si="19"/>
        <v>1000</v>
      </c>
      <c r="E28" s="36"/>
      <c r="F28" s="36"/>
      <c r="G28" s="36"/>
      <c r="H28" s="36"/>
      <c r="I28" s="36"/>
      <c r="J28" s="36">
        <v>1000</v>
      </c>
      <c r="K28" s="36">
        <v>234</v>
      </c>
      <c r="L28" s="36">
        <f t="shared" si="11"/>
        <v>0</v>
      </c>
      <c r="M28" s="36"/>
      <c r="N28" s="36"/>
      <c r="O28" s="36"/>
      <c r="P28" s="36"/>
      <c r="Q28" s="36"/>
      <c r="R28" s="36">
        <v>0</v>
      </c>
      <c r="S28" s="36"/>
      <c r="T28" s="36">
        <f t="shared" si="20"/>
        <v>0</v>
      </c>
      <c r="U28" s="36"/>
      <c r="V28" s="36"/>
      <c r="W28" s="36"/>
      <c r="X28" s="36"/>
      <c r="Y28" s="36"/>
      <c r="Z28" s="36"/>
      <c r="AA28" s="36"/>
      <c r="AB28" s="36">
        <f t="shared" si="21"/>
        <v>0</v>
      </c>
      <c r="AC28" s="36"/>
      <c r="AD28" s="36"/>
      <c r="AE28" s="36"/>
      <c r="AF28" s="36"/>
      <c r="AG28" s="36"/>
      <c r="AH28" s="36"/>
      <c r="AI28" s="36">
        <f t="shared" si="12"/>
        <v>0</v>
      </c>
      <c r="AJ28" s="36">
        <f t="shared" si="13"/>
        <v>0</v>
      </c>
      <c r="AK28" s="36">
        <f t="shared" si="14"/>
        <v>0</v>
      </c>
      <c r="AL28" s="36">
        <f t="shared" si="15"/>
        <v>0</v>
      </c>
      <c r="AM28" s="36">
        <f t="shared" si="16"/>
        <v>0</v>
      </c>
      <c r="AN28" s="36">
        <f t="shared" si="16"/>
        <v>0</v>
      </c>
      <c r="AO28" s="36">
        <f t="shared" si="17"/>
        <v>0</v>
      </c>
      <c r="AP28" s="36">
        <f t="shared" si="18"/>
        <v>0</v>
      </c>
      <c r="AQ28" s="37" t="str">
        <f t="shared" si="3"/>
        <v/>
      </c>
      <c r="AR28" s="37" t="str">
        <f t="shared" si="4"/>
        <v/>
      </c>
      <c r="AS28" s="37" t="str">
        <f t="shared" si="5"/>
        <v/>
      </c>
      <c r="AT28" s="37" t="str">
        <f t="shared" si="6"/>
        <v/>
      </c>
      <c r="AU28" s="37" t="str">
        <f t="shared" si="7"/>
        <v/>
      </c>
      <c r="AV28" s="37" t="str">
        <f t="shared" si="8"/>
        <v/>
      </c>
      <c r="AW28" s="37" t="str">
        <f t="shared" si="9"/>
        <v/>
      </c>
      <c r="AX28" s="37" t="str">
        <f t="shared" si="10"/>
        <v/>
      </c>
    </row>
    <row r="29" spans="1:50" x14ac:dyDescent="0.2">
      <c r="A29" s="10" t="s">
        <v>48</v>
      </c>
      <c r="B29" s="3" t="s">
        <v>49</v>
      </c>
      <c r="C29" s="2">
        <v>252122</v>
      </c>
      <c r="D29" s="28">
        <f t="shared" si="19"/>
        <v>237472</v>
      </c>
      <c r="E29" s="28">
        <v>219096</v>
      </c>
      <c r="F29" s="28"/>
      <c r="G29" s="28"/>
      <c r="H29" s="28"/>
      <c r="I29" s="28"/>
      <c r="J29" s="28">
        <v>18376</v>
      </c>
      <c r="K29" s="28">
        <v>216488</v>
      </c>
      <c r="L29" s="28">
        <f t="shared" si="11"/>
        <v>202161</v>
      </c>
      <c r="M29" s="28">
        <v>186408</v>
      </c>
      <c r="N29" s="28"/>
      <c r="O29" s="28"/>
      <c r="P29" s="28"/>
      <c r="Q29" s="28"/>
      <c r="R29" s="28">
        <v>15753</v>
      </c>
      <c r="S29" s="28"/>
      <c r="T29" s="28">
        <f t="shared" si="20"/>
        <v>0</v>
      </c>
      <c r="U29" s="28"/>
      <c r="V29" s="28"/>
      <c r="W29" s="28"/>
      <c r="X29" s="28"/>
      <c r="Y29" s="28"/>
      <c r="Z29" s="28"/>
      <c r="AA29" s="28"/>
      <c r="AB29" s="28">
        <f t="shared" si="21"/>
        <v>0</v>
      </c>
      <c r="AC29" s="28"/>
      <c r="AD29" s="28"/>
      <c r="AE29" s="28"/>
      <c r="AF29" s="28"/>
      <c r="AG29" s="28"/>
      <c r="AH29" s="28"/>
      <c r="AI29" s="28">
        <f t="shared" si="12"/>
        <v>0</v>
      </c>
      <c r="AJ29" s="28">
        <f t="shared" si="13"/>
        <v>0</v>
      </c>
      <c r="AK29" s="28">
        <f t="shared" si="14"/>
        <v>0</v>
      </c>
      <c r="AL29" s="28">
        <f t="shared" si="15"/>
        <v>0</v>
      </c>
      <c r="AM29" s="28">
        <f t="shared" si="16"/>
        <v>0</v>
      </c>
      <c r="AN29" s="28">
        <f t="shared" si="16"/>
        <v>0</v>
      </c>
      <c r="AO29" s="28">
        <f t="shared" si="17"/>
        <v>0</v>
      </c>
      <c r="AP29" s="28">
        <f t="shared" si="18"/>
        <v>0</v>
      </c>
      <c r="AQ29" s="29" t="str">
        <f t="shared" si="3"/>
        <v/>
      </c>
      <c r="AR29" s="29" t="str">
        <f t="shared" si="4"/>
        <v/>
      </c>
      <c r="AS29" s="29" t="str">
        <f t="shared" si="5"/>
        <v/>
      </c>
      <c r="AT29" s="29" t="str">
        <f t="shared" si="6"/>
        <v/>
      </c>
      <c r="AU29" s="29" t="str">
        <f t="shared" si="7"/>
        <v/>
      </c>
      <c r="AV29" s="29" t="str">
        <f t="shared" si="8"/>
        <v/>
      </c>
      <c r="AW29" s="29" t="str">
        <f t="shared" si="9"/>
        <v/>
      </c>
      <c r="AX29" s="29" t="str">
        <f t="shared" si="10"/>
        <v/>
      </c>
    </row>
    <row r="30" spans="1:50" x14ac:dyDescent="0.2">
      <c r="A30" s="10" t="s">
        <v>50</v>
      </c>
      <c r="B30" s="3" t="s">
        <v>119</v>
      </c>
      <c r="C30" s="2">
        <v>33076</v>
      </c>
      <c r="D30" s="28">
        <f t="shared" si="19"/>
        <v>21376</v>
      </c>
      <c r="E30" s="28">
        <v>9385</v>
      </c>
      <c r="F30" s="28">
        <v>710</v>
      </c>
      <c r="G30" s="28"/>
      <c r="H30" s="28"/>
      <c r="I30" s="28"/>
      <c r="J30" s="28">
        <v>11281</v>
      </c>
      <c r="K30" s="28">
        <v>15810</v>
      </c>
      <c r="L30" s="28">
        <f t="shared" si="11"/>
        <v>15810</v>
      </c>
      <c r="M30" s="28">
        <v>8204</v>
      </c>
      <c r="N30" s="28">
        <v>45</v>
      </c>
      <c r="O30" s="28"/>
      <c r="P30" s="28"/>
      <c r="Q30" s="28"/>
      <c r="R30" s="28">
        <v>7561</v>
      </c>
      <c r="S30" s="28"/>
      <c r="T30" s="28">
        <f t="shared" si="20"/>
        <v>0</v>
      </c>
      <c r="U30" s="28"/>
      <c r="V30" s="28"/>
      <c r="W30" s="28"/>
      <c r="X30" s="28"/>
      <c r="Y30" s="28"/>
      <c r="Z30" s="28"/>
      <c r="AA30" s="28"/>
      <c r="AB30" s="28">
        <f t="shared" si="21"/>
        <v>0</v>
      </c>
      <c r="AC30" s="28"/>
      <c r="AD30" s="28"/>
      <c r="AE30" s="28"/>
      <c r="AF30" s="28"/>
      <c r="AG30" s="28"/>
      <c r="AH30" s="28"/>
      <c r="AI30" s="28">
        <f t="shared" si="12"/>
        <v>0</v>
      </c>
      <c r="AJ30" s="28">
        <f t="shared" si="13"/>
        <v>0</v>
      </c>
      <c r="AK30" s="28">
        <f t="shared" si="14"/>
        <v>0</v>
      </c>
      <c r="AL30" s="28">
        <f t="shared" si="15"/>
        <v>0</v>
      </c>
      <c r="AM30" s="28">
        <f t="shared" si="16"/>
        <v>0</v>
      </c>
      <c r="AN30" s="28">
        <f t="shared" si="16"/>
        <v>0</v>
      </c>
      <c r="AO30" s="28">
        <f t="shared" si="17"/>
        <v>0</v>
      </c>
      <c r="AP30" s="28">
        <f t="shared" si="18"/>
        <v>0</v>
      </c>
      <c r="AQ30" s="29" t="str">
        <f t="shared" si="3"/>
        <v/>
      </c>
      <c r="AR30" s="29" t="str">
        <f t="shared" si="4"/>
        <v/>
      </c>
      <c r="AS30" s="29" t="str">
        <f t="shared" si="5"/>
        <v/>
      </c>
      <c r="AT30" s="29" t="str">
        <f t="shared" si="6"/>
        <v/>
      </c>
      <c r="AU30" s="29" t="str">
        <f t="shared" si="7"/>
        <v/>
      </c>
      <c r="AV30" s="29" t="str">
        <f t="shared" si="8"/>
        <v/>
      </c>
      <c r="AW30" s="29" t="str">
        <f t="shared" si="9"/>
        <v/>
      </c>
      <c r="AX30" s="29" t="str">
        <f t="shared" si="10"/>
        <v/>
      </c>
    </row>
    <row r="31" spans="1:50" x14ac:dyDescent="0.2">
      <c r="A31" s="10" t="s">
        <v>51</v>
      </c>
      <c r="B31" s="3" t="s">
        <v>52</v>
      </c>
      <c r="C31" s="2">
        <v>4377464</v>
      </c>
      <c r="D31" s="28">
        <f t="shared" si="19"/>
        <v>4377464</v>
      </c>
      <c r="E31" s="28">
        <v>267429</v>
      </c>
      <c r="F31" s="28">
        <v>417469</v>
      </c>
      <c r="G31" s="28">
        <v>49529</v>
      </c>
      <c r="H31" s="36">
        <v>3433693</v>
      </c>
      <c r="I31" s="28">
        <v>207938</v>
      </c>
      <c r="J31" s="28">
        <v>1406</v>
      </c>
      <c r="K31" s="28">
        <v>3041792</v>
      </c>
      <c r="L31" s="28">
        <f t="shared" si="11"/>
        <v>3041792</v>
      </c>
      <c r="M31" s="28">
        <v>69979</v>
      </c>
      <c r="N31" s="28">
        <v>361199</v>
      </c>
      <c r="O31" s="28">
        <v>78802</v>
      </c>
      <c r="P31" s="28">
        <v>2347826</v>
      </c>
      <c r="Q31" s="28">
        <v>183233</v>
      </c>
      <c r="R31" s="28">
        <v>753</v>
      </c>
      <c r="S31" s="28"/>
      <c r="T31" s="28">
        <f t="shared" si="20"/>
        <v>0</v>
      </c>
      <c r="U31" s="28"/>
      <c r="V31" s="28"/>
      <c r="W31" s="28"/>
      <c r="X31" s="28"/>
      <c r="Y31" s="28"/>
      <c r="Z31" s="28"/>
      <c r="AA31" s="28"/>
      <c r="AB31" s="28">
        <f t="shared" si="21"/>
        <v>0</v>
      </c>
      <c r="AC31" s="28"/>
      <c r="AD31" s="28"/>
      <c r="AE31" s="28"/>
      <c r="AF31" s="28"/>
      <c r="AG31" s="28"/>
      <c r="AH31" s="28"/>
      <c r="AI31" s="28">
        <f t="shared" si="12"/>
        <v>0</v>
      </c>
      <c r="AJ31" s="28">
        <f t="shared" si="13"/>
        <v>0</v>
      </c>
      <c r="AK31" s="28">
        <f t="shared" si="14"/>
        <v>0</v>
      </c>
      <c r="AL31" s="28">
        <f t="shared" si="15"/>
        <v>0</v>
      </c>
      <c r="AM31" s="28">
        <f t="shared" si="16"/>
        <v>0</v>
      </c>
      <c r="AN31" s="28">
        <f t="shared" si="16"/>
        <v>0</v>
      </c>
      <c r="AO31" s="28">
        <f t="shared" si="17"/>
        <v>0</v>
      </c>
      <c r="AP31" s="28">
        <f t="shared" si="18"/>
        <v>0</v>
      </c>
      <c r="AQ31" s="29" t="str">
        <f t="shared" si="3"/>
        <v/>
      </c>
      <c r="AR31" s="29" t="str">
        <f t="shared" si="4"/>
        <v/>
      </c>
      <c r="AS31" s="29" t="str">
        <f t="shared" si="5"/>
        <v/>
      </c>
      <c r="AT31" s="29" t="str">
        <f t="shared" si="6"/>
        <v/>
      </c>
      <c r="AU31" s="29" t="str">
        <f t="shared" si="7"/>
        <v/>
      </c>
      <c r="AV31" s="29" t="str">
        <f t="shared" si="8"/>
        <v/>
      </c>
      <c r="AW31" s="29" t="str">
        <f t="shared" si="9"/>
        <v/>
      </c>
      <c r="AX31" s="29" t="str">
        <f t="shared" si="10"/>
        <v/>
      </c>
    </row>
    <row r="32" spans="1:50" s="38" customFormat="1" x14ac:dyDescent="0.2">
      <c r="A32" s="34" t="s">
        <v>53</v>
      </c>
      <c r="B32" s="39" t="s">
        <v>120</v>
      </c>
      <c r="C32" s="58">
        <v>659933</v>
      </c>
      <c r="D32" s="36">
        <f t="shared" si="19"/>
        <v>135374</v>
      </c>
      <c r="E32" s="36"/>
      <c r="F32" s="36"/>
      <c r="G32" s="36"/>
      <c r="H32" s="28">
        <v>5000</v>
      </c>
      <c r="I32" s="36">
        <v>34400</v>
      </c>
      <c r="J32" s="36">
        <v>95974</v>
      </c>
      <c r="K32" s="36">
        <v>404193</v>
      </c>
      <c r="L32" s="36">
        <f t="shared" si="11"/>
        <v>96885</v>
      </c>
      <c r="M32" s="36"/>
      <c r="N32" s="36"/>
      <c r="O32" s="36"/>
      <c r="P32" s="36"/>
      <c r="Q32" s="36">
        <v>29851</v>
      </c>
      <c r="R32" s="36">
        <v>67034</v>
      </c>
      <c r="S32" s="36"/>
      <c r="T32" s="36">
        <f t="shared" si="20"/>
        <v>0</v>
      </c>
      <c r="U32" s="36"/>
      <c r="V32" s="36"/>
      <c r="W32" s="36"/>
      <c r="X32" s="36"/>
      <c r="Y32" s="36"/>
      <c r="Z32" s="36"/>
      <c r="AA32" s="36"/>
      <c r="AB32" s="36">
        <f t="shared" si="21"/>
        <v>0</v>
      </c>
      <c r="AC32" s="36"/>
      <c r="AD32" s="36"/>
      <c r="AE32" s="36"/>
      <c r="AF32" s="36"/>
      <c r="AG32" s="36"/>
      <c r="AH32" s="36"/>
      <c r="AI32" s="36">
        <f t="shared" si="12"/>
        <v>0</v>
      </c>
      <c r="AJ32" s="36">
        <f t="shared" si="13"/>
        <v>0</v>
      </c>
      <c r="AK32" s="36">
        <f t="shared" si="14"/>
        <v>0</v>
      </c>
      <c r="AL32" s="36">
        <f t="shared" si="15"/>
        <v>0</v>
      </c>
      <c r="AM32" s="36">
        <f t="shared" si="16"/>
        <v>0</v>
      </c>
      <c r="AN32" s="36">
        <f t="shared" si="16"/>
        <v>0</v>
      </c>
      <c r="AO32" s="36">
        <f t="shared" si="17"/>
        <v>0</v>
      </c>
      <c r="AP32" s="36">
        <f t="shared" si="18"/>
        <v>0</v>
      </c>
      <c r="AQ32" s="37" t="str">
        <f t="shared" si="3"/>
        <v/>
      </c>
      <c r="AR32" s="37" t="str">
        <f t="shared" si="4"/>
        <v/>
      </c>
      <c r="AS32" s="37" t="str">
        <f t="shared" si="5"/>
        <v/>
      </c>
      <c r="AT32" s="37" t="str">
        <f t="shared" si="6"/>
        <v/>
      </c>
      <c r="AU32" s="37" t="str">
        <f t="shared" si="7"/>
        <v/>
      </c>
      <c r="AV32" s="37" t="str">
        <f t="shared" si="8"/>
        <v/>
      </c>
      <c r="AW32" s="37" t="str">
        <f t="shared" si="9"/>
        <v/>
      </c>
      <c r="AX32" s="37" t="str">
        <f t="shared" si="10"/>
        <v/>
      </c>
    </row>
    <row r="33" spans="1:50" x14ac:dyDescent="0.2">
      <c r="A33" s="10" t="s">
        <v>54</v>
      </c>
      <c r="B33" s="3" t="s">
        <v>55</v>
      </c>
      <c r="C33" s="1">
        <v>347049</v>
      </c>
      <c r="D33" s="28">
        <f t="shared" si="19"/>
        <v>238008</v>
      </c>
      <c r="E33" s="28">
        <v>24853</v>
      </c>
      <c r="F33" s="28"/>
      <c r="G33" s="28"/>
      <c r="H33" s="28">
        <v>893</v>
      </c>
      <c r="I33" s="28">
        <v>211362</v>
      </c>
      <c r="J33" s="28">
        <v>900</v>
      </c>
      <c r="K33" s="28">
        <v>316478</v>
      </c>
      <c r="L33" s="28">
        <f t="shared" si="11"/>
        <v>222380</v>
      </c>
      <c r="M33" s="28">
        <v>10307</v>
      </c>
      <c r="N33" s="28"/>
      <c r="O33" s="28"/>
      <c r="P33" s="28">
        <v>129</v>
      </c>
      <c r="Q33" s="28">
        <v>211336</v>
      </c>
      <c r="R33" s="28">
        <v>608</v>
      </c>
      <c r="S33" s="28"/>
      <c r="T33" s="28">
        <f t="shared" si="20"/>
        <v>0</v>
      </c>
      <c r="U33" s="28"/>
      <c r="V33" s="28"/>
      <c r="W33" s="28"/>
      <c r="X33" s="28"/>
      <c r="Y33" s="28"/>
      <c r="Z33" s="28"/>
      <c r="AA33" s="28"/>
      <c r="AB33" s="28">
        <f t="shared" si="21"/>
        <v>0</v>
      </c>
      <c r="AC33" s="28"/>
      <c r="AD33" s="28"/>
      <c r="AE33" s="28"/>
      <c r="AF33" s="28"/>
      <c r="AG33" s="28"/>
      <c r="AH33" s="28"/>
      <c r="AI33" s="28">
        <f t="shared" si="12"/>
        <v>0</v>
      </c>
      <c r="AJ33" s="28">
        <f t="shared" si="13"/>
        <v>0</v>
      </c>
      <c r="AK33" s="28">
        <f t="shared" si="14"/>
        <v>0</v>
      </c>
      <c r="AL33" s="28">
        <f t="shared" si="15"/>
        <v>0</v>
      </c>
      <c r="AM33" s="28">
        <f t="shared" si="16"/>
        <v>0</v>
      </c>
      <c r="AN33" s="28">
        <f t="shared" si="16"/>
        <v>0</v>
      </c>
      <c r="AO33" s="28">
        <f t="shared" si="17"/>
        <v>0</v>
      </c>
      <c r="AP33" s="28">
        <f t="shared" si="18"/>
        <v>0</v>
      </c>
      <c r="AQ33" s="29" t="str">
        <f t="shared" si="3"/>
        <v/>
      </c>
      <c r="AR33" s="29" t="str">
        <f t="shared" si="4"/>
        <v/>
      </c>
      <c r="AS33" s="29" t="str">
        <f t="shared" si="5"/>
        <v/>
      </c>
      <c r="AT33" s="29" t="str">
        <f t="shared" si="6"/>
        <v/>
      </c>
      <c r="AU33" s="29" t="str">
        <f t="shared" si="7"/>
        <v/>
      </c>
      <c r="AV33" s="29" t="str">
        <f t="shared" si="8"/>
        <v/>
      </c>
      <c r="AW33" s="29" t="str">
        <f t="shared" si="9"/>
        <v/>
      </c>
      <c r="AX33" s="29" t="str">
        <f t="shared" si="10"/>
        <v/>
      </c>
    </row>
    <row r="34" spans="1:50" s="38" customFormat="1" x14ac:dyDescent="0.2">
      <c r="A34" s="34" t="s">
        <v>56</v>
      </c>
      <c r="B34" s="39" t="s">
        <v>121</v>
      </c>
      <c r="C34" s="1">
        <v>37965</v>
      </c>
      <c r="D34" s="36">
        <f t="shared" si="19"/>
        <v>37892</v>
      </c>
      <c r="E34" s="28">
        <v>3411</v>
      </c>
      <c r="F34" s="28"/>
      <c r="G34" s="28"/>
      <c r="H34" s="28">
        <v>9</v>
      </c>
      <c r="I34" s="28">
        <v>23447</v>
      </c>
      <c r="J34" s="28">
        <v>11025</v>
      </c>
      <c r="K34" s="36">
        <v>12520</v>
      </c>
      <c r="L34" s="36">
        <f t="shared" si="11"/>
        <v>12466</v>
      </c>
      <c r="M34" s="36">
        <v>1823</v>
      </c>
      <c r="N34" s="36"/>
      <c r="O34" s="36"/>
      <c r="P34" s="36"/>
      <c r="Q34" s="36">
        <v>98</v>
      </c>
      <c r="R34" s="36">
        <v>10545</v>
      </c>
      <c r="S34" s="36"/>
      <c r="T34" s="36">
        <f t="shared" si="20"/>
        <v>0</v>
      </c>
      <c r="U34" s="36"/>
      <c r="V34" s="36"/>
      <c r="W34" s="36"/>
      <c r="X34" s="36"/>
      <c r="Y34" s="36"/>
      <c r="Z34" s="36"/>
      <c r="AA34" s="36"/>
      <c r="AB34" s="36">
        <f t="shared" si="21"/>
        <v>0</v>
      </c>
      <c r="AC34" s="36"/>
      <c r="AD34" s="36"/>
      <c r="AE34" s="36"/>
      <c r="AF34" s="36"/>
      <c r="AG34" s="36"/>
      <c r="AH34" s="36"/>
      <c r="AI34" s="36">
        <f t="shared" si="12"/>
        <v>0</v>
      </c>
      <c r="AJ34" s="36">
        <f t="shared" si="13"/>
        <v>0</v>
      </c>
      <c r="AK34" s="36">
        <f t="shared" si="14"/>
        <v>0</v>
      </c>
      <c r="AL34" s="36">
        <f t="shared" si="15"/>
        <v>0</v>
      </c>
      <c r="AM34" s="36">
        <f t="shared" si="16"/>
        <v>0</v>
      </c>
      <c r="AN34" s="36">
        <f t="shared" si="16"/>
        <v>0</v>
      </c>
      <c r="AO34" s="36">
        <f t="shared" si="17"/>
        <v>0</v>
      </c>
      <c r="AP34" s="36">
        <f t="shared" si="18"/>
        <v>0</v>
      </c>
      <c r="AQ34" s="37" t="str">
        <f t="shared" si="3"/>
        <v/>
      </c>
      <c r="AR34" s="37" t="str">
        <f t="shared" si="4"/>
        <v/>
      </c>
      <c r="AS34" s="37" t="str">
        <f t="shared" si="5"/>
        <v/>
      </c>
      <c r="AT34" s="37" t="str">
        <f t="shared" si="6"/>
        <v/>
      </c>
      <c r="AU34" s="37" t="str">
        <f t="shared" si="7"/>
        <v/>
      </c>
      <c r="AV34" s="37" t="str">
        <f t="shared" si="8"/>
        <v/>
      </c>
      <c r="AW34" s="37" t="str">
        <f t="shared" si="9"/>
        <v/>
      </c>
      <c r="AX34" s="37" t="str">
        <f t="shared" si="10"/>
        <v/>
      </c>
    </row>
    <row r="35" spans="1:50" ht="25.5" x14ac:dyDescent="0.2">
      <c r="A35" s="10" t="s">
        <v>57</v>
      </c>
      <c r="B35" s="3" t="s">
        <v>122</v>
      </c>
      <c r="C35" s="2">
        <v>163155</v>
      </c>
      <c r="D35" s="28">
        <f t="shared" si="19"/>
        <v>163155</v>
      </c>
      <c r="E35" s="28"/>
      <c r="F35" s="28"/>
      <c r="G35" s="28"/>
      <c r="H35" s="28">
        <v>162155</v>
      </c>
      <c r="I35" s="28"/>
      <c r="J35" s="28">
        <v>1000</v>
      </c>
      <c r="K35" s="28">
        <v>129510</v>
      </c>
      <c r="L35" s="28">
        <f t="shared" si="11"/>
        <v>129510</v>
      </c>
      <c r="M35" s="28"/>
      <c r="N35" s="28"/>
      <c r="O35" s="28"/>
      <c r="P35" s="28">
        <v>128877</v>
      </c>
      <c r="Q35" s="28"/>
      <c r="R35" s="28">
        <v>633</v>
      </c>
      <c r="S35" s="28"/>
      <c r="T35" s="28">
        <f t="shared" si="20"/>
        <v>0</v>
      </c>
      <c r="U35" s="28"/>
      <c r="V35" s="28"/>
      <c r="W35" s="28"/>
      <c r="X35" s="28"/>
      <c r="Y35" s="28"/>
      <c r="Z35" s="28"/>
      <c r="AA35" s="28"/>
      <c r="AB35" s="28">
        <f t="shared" si="21"/>
        <v>0</v>
      </c>
      <c r="AC35" s="28"/>
      <c r="AD35" s="28"/>
      <c r="AE35" s="28"/>
      <c r="AF35" s="28"/>
      <c r="AG35" s="28"/>
      <c r="AH35" s="28"/>
      <c r="AI35" s="28">
        <f t="shared" si="12"/>
        <v>0</v>
      </c>
      <c r="AJ35" s="28">
        <f t="shared" si="13"/>
        <v>0</v>
      </c>
      <c r="AK35" s="28">
        <f t="shared" si="14"/>
        <v>0</v>
      </c>
      <c r="AL35" s="28">
        <f t="shared" si="15"/>
        <v>0</v>
      </c>
      <c r="AM35" s="28">
        <f t="shared" si="16"/>
        <v>0</v>
      </c>
      <c r="AN35" s="28">
        <f t="shared" si="16"/>
        <v>0</v>
      </c>
      <c r="AO35" s="28">
        <f t="shared" si="17"/>
        <v>0</v>
      </c>
      <c r="AP35" s="28">
        <f t="shared" si="18"/>
        <v>0</v>
      </c>
      <c r="AQ35" s="29" t="str">
        <f t="shared" si="3"/>
        <v/>
      </c>
      <c r="AR35" s="29" t="str">
        <f t="shared" si="4"/>
        <v/>
      </c>
      <c r="AS35" s="29" t="str">
        <f t="shared" si="5"/>
        <v/>
      </c>
      <c r="AT35" s="29" t="str">
        <f t="shared" si="6"/>
        <v/>
      </c>
      <c r="AU35" s="29" t="str">
        <f t="shared" si="7"/>
        <v/>
      </c>
      <c r="AV35" s="29" t="str">
        <f t="shared" si="8"/>
        <v/>
      </c>
      <c r="AW35" s="29" t="str">
        <f t="shared" si="9"/>
        <v/>
      </c>
      <c r="AX35" s="29" t="str">
        <f t="shared" si="10"/>
        <v/>
      </c>
    </row>
    <row r="36" spans="1:50" x14ac:dyDescent="0.2">
      <c r="A36" s="10" t="s">
        <v>58</v>
      </c>
      <c r="B36" s="2" t="s">
        <v>59</v>
      </c>
      <c r="C36" s="2">
        <v>40223</v>
      </c>
      <c r="D36" s="28">
        <f t="shared" si="19"/>
        <v>37226</v>
      </c>
      <c r="E36" s="28"/>
      <c r="F36" s="28"/>
      <c r="G36" s="28"/>
      <c r="H36" s="28">
        <v>5478</v>
      </c>
      <c r="I36" s="28"/>
      <c r="J36" s="28">
        <v>31748</v>
      </c>
      <c r="K36" s="28">
        <v>37844</v>
      </c>
      <c r="L36" s="28">
        <f t="shared" si="11"/>
        <v>34914</v>
      </c>
      <c r="M36" s="28"/>
      <c r="N36" s="28"/>
      <c r="O36" s="28"/>
      <c r="P36" s="28">
        <v>4899</v>
      </c>
      <c r="Q36" s="28"/>
      <c r="R36" s="28">
        <v>30015</v>
      </c>
      <c r="S36" s="28"/>
      <c r="T36" s="28">
        <f t="shared" si="20"/>
        <v>0</v>
      </c>
      <c r="U36" s="28"/>
      <c r="V36" s="28"/>
      <c r="W36" s="28"/>
      <c r="X36" s="28"/>
      <c r="Y36" s="28"/>
      <c r="Z36" s="28"/>
      <c r="AA36" s="28"/>
      <c r="AB36" s="28">
        <f t="shared" si="21"/>
        <v>0</v>
      </c>
      <c r="AC36" s="28"/>
      <c r="AD36" s="28"/>
      <c r="AE36" s="28"/>
      <c r="AF36" s="28"/>
      <c r="AG36" s="28"/>
      <c r="AH36" s="28"/>
      <c r="AI36" s="28">
        <f t="shared" si="12"/>
        <v>0</v>
      </c>
      <c r="AJ36" s="28">
        <f t="shared" si="13"/>
        <v>0</v>
      </c>
      <c r="AK36" s="28">
        <f t="shared" si="14"/>
        <v>0</v>
      </c>
      <c r="AL36" s="28">
        <f t="shared" si="15"/>
        <v>0</v>
      </c>
      <c r="AM36" s="28">
        <f t="shared" si="16"/>
        <v>0</v>
      </c>
      <c r="AN36" s="28">
        <f t="shared" si="16"/>
        <v>0</v>
      </c>
      <c r="AO36" s="28">
        <f t="shared" si="17"/>
        <v>0</v>
      </c>
      <c r="AP36" s="28">
        <f t="shared" si="18"/>
        <v>0</v>
      </c>
      <c r="AQ36" s="29" t="str">
        <f t="shared" si="3"/>
        <v/>
      </c>
      <c r="AR36" s="29" t="str">
        <f t="shared" si="4"/>
        <v/>
      </c>
      <c r="AS36" s="29" t="str">
        <f t="shared" si="5"/>
        <v/>
      </c>
      <c r="AT36" s="29" t="str">
        <f t="shared" si="6"/>
        <v/>
      </c>
      <c r="AU36" s="29" t="str">
        <f t="shared" si="7"/>
        <v/>
      </c>
      <c r="AV36" s="29" t="str">
        <f t="shared" si="8"/>
        <v/>
      </c>
      <c r="AW36" s="29" t="str">
        <f t="shared" si="9"/>
        <v/>
      </c>
      <c r="AX36" s="29" t="str">
        <f t="shared" si="10"/>
        <v/>
      </c>
    </row>
    <row r="37" spans="1:50" x14ac:dyDescent="0.2">
      <c r="A37" s="10" t="s">
        <v>60</v>
      </c>
      <c r="B37" s="2" t="s">
        <v>61</v>
      </c>
      <c r="C37" s="2">
        <v>1110</v>
      </c>
      <c r="D37" s="28">
        <f t="shared" si="19"/>
        <v>1110</v>
      </c>
      <c r="E37" s="28"/>
      <c r="F37" s="28"/>
      <c r="G37" s="28"/>
      <c r="H37" s="28"/>
      <c r="I37" s="28"/>
      <c r="J37" s="28">
        <v>1110</v>
      </c>
      <c r="K37" s="28">
        <v>685</v>
      </c>
      <c r="L37" s="28">
        <f t="shared" si="11"/>
        <v>685</v>
      </c>
      <c r="M37" s="28"/>
      <c r="N37" s="28"/>
      <c r="O37" s="28"/>
      <c r="P37" s="28"/>
      <c r="Q37" s="28"/>
      <c r="R37" s="28">
        <v>685</v>
      </c>
      <c r="S37" s="28"/>
      <c r="T37" s="28">
        <f t="shared" si="20"/>
        <v>0</v>
      </c>
      <c r="U37" s="28"/>
      <c r="V37" s="28"/>
      <c r="W37" s="28"/>
      <c r="X37" s="28"/>
      <c r="Y37" s="28"/>
      <c r="Z37" s="28"/>
      <c r="AA37" s="28"/>
      <c r="AB37" s="28">
        <f t="shared" si="21"/>
        <v>0</v>
      </c>
      <c r="AC37" s="28"/>
      <c r="AD37" s="28"/>
      <c r="AE37" s="28"/>
      <c r="AF37" s="28"/>
      <c r="AG37" s="28"/>
      <c r="AH37" s="28"/>
      <c r="AI37" s="28">
        <f t="shared" si="12"/>
        <v>0</v>
      </c>
      <c r="AJ37" s="28">
        <f t="shared" si="13"/>
        <v>0</v>
      </c>
      <c r="AK37" s="28">
        <f t="shared" si="14"/>
        <v>0</v>
      </c>
      <c r="AL37" s="28">
        <f t="shared" si="15"/>
        <v>0</v>
      </c>
      <c r="AM37" s="28">
        <f t="shared" si="16"/>
        <v>0</v>
      </c>
      <c r="AN37" s="28">
        <f t="shared" si="16"/>
        <v>0</v>
      </c>
      <c r="AO37" s="28">
        <f t="shared" si="17"/>
        <v>0</v>
      </c>
      <c r="AP37" s="28">
        <f t="shared" si="18"/>
        <v>0</v>
      </c>
      <c r="AQ37" s="29" t="str">
        <f t="shared" si="3"/>
        <v/>
      </c>
      <c r="AR37" s="29" t="str">
        <f t="shared" si="4"/>
        <v/>
      </c>
      <c r="AS37" s="29" t="str">
        <f t="shared" si="5"/>
        <v/>
      </c>
      <c r="AT37" s="29" t="str">
        <f t="shared" si="6"/>
        <v/>
      </c>
      <c r="AU37" s="29" t="str">
        <f t="shared" si="7"/>
        <v/>
      </c>
      <c r="AV37" s="29" t="str">
        <f t="shared" si="8"/>
        <v/>
      </c>
      <c r="AW37" s="29" t="str">
        <f t="shared" si="9"/>
        <v/>
      </c>
      <c r="AX37" s="29" t="str">
        <f t="shared" si="10"/>
        <v/>
      </c>
    </row>
    <row r="38" spans="1:50" x14ac:dyDescent="0.2">
      <c r="A38" s="10" t="s">
        <v>62</v>
      </c>
      <c r="B38" s="2" t="s">
        <v>63</v>
      </c>
      <c r="C38" s="2">
        <v>142011</v>
      </c>
      <c r="D38" s="28">
        <f t="shared" si="19"/>
        <v>141040</v>
      </c>
      <c r="E38" s="28">
        <v>460</v>
      </c>
      <c r="F38" s="28"/>
      <c r="G38" s="28"/>
      <c r="H38" s="28">
        <v>52737</v>
      </c>
      <c r="I38" s="28"/>
      <c r="J38" s="28">
        <v>87843</v>
      </c>
      <c r="K38" s="28">
        <v>141563</v>
      </c>
      <c r="L38" s="28">
        <f t="shared" si="11"/>
        <v>141019</v>
      </c>
      <c r="M38" s="28">
        <v>459</v>
      </c>
      <c r="N38" s="28"/>
      <c r="O38" s="28"/>
      <c r="P38" s="28">
        <v>52727</v>
      </c>
      <c r="Q38" s="28"/>
      <c r="R38" s="28">
        <v>87833</v>
      </c>
      <c r="S38" s="28"/>
      <c r="T38" s="28">
        <f t="shared" si="20"/>
        <v>0</v>
      </c>
      <c r="U38" s="28"/>
      <c r="V38" s="28"/>
      <c r="W38" s="28"/>
      <c r="X38" s="28"/>
      <c r="Y38" s="28"/>
      <c r="Z38" s="28"/>
      <c r="AA38" s="28"/>
      <c r="AB38" s="28">
        <f t="shared" si="21"/>
        <v>0</v>
      </c>
      <c r="AC38" s="28"/>
      <c r="AD38" s="28"/>
      <c r="AE38" s="28"/>
      <c r="AF38" s="28"/>
      <c r="AG38" s="28"/>
      <c r="AH38" s="28"/>
      <c r="AI38" s="28">
        <f t="shared" si="12"/>
        <v>0</v>
      </c>
      <c r="AJ38" s="28">
        <f t="shared" si="13"/>
        <v>0</v>
      </c>
      <c r="AK38" s="28">
        <f t="shared" si="14"/>
        <v>0</v>
      </c>
      <c r="AL38" s="28">
        <f t="shared" si="15"/>
        <v>0</v>
      </c>
      <c r="AM38" s="28">
        <f t="shared" si="16"/>
        <v>0</v>
      </c>
      <c r="AN38" s="28">
        <f t="shared" si="16"/>
        <v>0</v>
      </c>
      <c r="AO38" s="28">
        <f t="shared" si="17"/>
        <v>0</v>
      </c>
      <c r="AP38" s="28">
        <f t="shared" si="18"/>
        <v>0</v>
      </c>
      <c r="AQ38" s="29" t="str">
        <f t="shared" si="3"/>
        <v/>
      </c>
      <c r="AR38" s="29" t="str">
        <f t="shared" si="4"/>
        <v/>
      </c>
      <c r="AS38" s="29" t="str">
        <f t="shared" si="5"/>
        <v/>
      </c>
      <c r="AT38" s="29" t="str">
        <f t="shared" si="6"/>
        <v/>
      </c>
      <c r="AU38" s="29" t="str">
        <f t="shared" si="7"/>
        <v/>
      </c>
      <c r="AV38" s="29" t="str">
        <f t="shared" si="8"/>
        <v/>
      </c>
      <c r="AW38" s="29" t="str">
        <f t="shared" si="9"/>
        <v/>
      </c>
      <c r="AX38" s="29" t="str">
        <f t="shared" si="10"/>
        <v/>
      </c>
    </row>
    <row r="39" spans="1:50" x14ac:dyDescent="0.2">
      <c r="A39" s="10" t="s">
        <v>64</v>
      </c>
      <c r="B39" s="2" t="s">
        <v>65</v>
      </c>
      <c r="C39" s="2">
        <v>41500</v>
      </c>
      <c r="D39" s="28">
        <f t="shared" si="19"/>
        <v>41500</v>
      </c>
      <c r="E39" s="28"/>
      <c r="F39" s="28"/>
      <c r="G39" s="28"/>
      <c r="H39" s="28"/>
      <c r="I39" s="28"/>
      <c r="J39" s="28">
        <v>41500</v>
      </c>
      <c r="K39" s="28">
        <v>41482</v>
      </c>
      <c r="L39" s="28">
        <f t="shared" si="11"/>
        <v>41482</v>
      </c>
      <c r="M39" s="28"/>
      <c r="N39" s="28"/>
      <c r="O39" s="28"/>
      <c r="P39" s="28"/>
      <c r="Q39" s="28"/>
      <c r="R39" s="28">
        <v>41482</v>
      </c>
      <c r="S39" s="28"/>
      <c r="T39" s="28">
        <f t="shared" si="20"/>
        <v>0</v>
      </c>
      <c r="U39" s="28"/>
      <c r="V39" s="28"/>
      <c r="W39" s="28"/>
      <c r="X39" s="28"/>
      <c r="Y39" s="28"/>
      <c r="Z39" s="28"/>
      <c r="AA39" s="28"/>
      <c r="AB39" s="28">
        <f t="shared" si="21"/>
        <v>0</v>
      </c>
      <c r="AC39" s="28"/>
      <c r="AD39" s="28"/>
      <c r="AE39" s="28"/>
      <c r="AF39" s="28"/>
      <c r="AG39" s="28"/>
      <c r="AH39" s="28"/>
      <c r="AI39" s="28">
        <f t="shared" si="12"/>
        <v>0</v>
      </c>
      <c r="AJ39" s="28">
        <f t="shared" si="13"/>
        <v>0</v>
      </c>
      <c r="AK39" s="28">
        <f t="shared" si="14"/>
        <v>0</v>
      </c>
      <c r="AL39" s="28">
        <f t="shared" si="15"/>
        <v>0</v>
      </c>
      <c r="AM39" s="28">
        <f t="shared" si="16"/>
        <v>0</v>
      </c>
      <c r="AN39" s="28">
        <f t="shared" si="16"/>
        <v>0</v>
      </c>
      <c r="AO39" s="28">
        <f t="shared" si="17"/>
        <v>0</v>
      </c>
      <c r="AP39" s="28">
        <f t="shared" si="18"/>
        <v>0</v>
      </c>
      <c r="AQ39" s="29" t="str">
        <f t="shared" si="3"/>
        <v/>
      </c>
      <c r="AR39" s="29" t="str">
        <f t="shared" si="4"/>
        <v/>
      </c>
      <c r="AS39" s="29" t="str">
        <f t="shared" si="5"/>
        <v/>
      </c>
      <c r="AT39" s="29" t="str">
        <f t="shared" si="6"/>
        <v/>
      </c>
      <c r="AU39" s="29" t="str">
        <f t="shared" si="7"/>
        <v/>
      </c>
      <c r="AV39" s="29" t="str">
        <f t="shared" si="8"/>
        <v/>
      </c>
      <c r="AW39" s="29" t="str">
        <f t="shared" si="9"/>
        <v/>
      </c>
      <c r="AX39" s="29" t="str">
        <f t="shared" si="10"/>
        <v/>
      </c>
    </row>
    <row r="40" spans="1:50" x14ac:dyDescent="0.2">
      <c r="A40" s="10" t="s">
        <v>66</v>
      </c>
      <c r="B40" s="2" t="s">
        <v>67</v>
      </c>
      <c r="C40" s="2">
        <v>13701</v>
      </c>
      <c r="D40" s="28">
        <f t="shared" si="19"/>
        <v>13262</v>
      </c>
      <c r="E40" s="28"/>
      <c r="F40" s="28"/>
      <c r="G40" s="28"/>
      <c r="H40" s="28">
        <v>2850</v>
      </c>
      <c r="I40" s="28"/>
      <c r="J40" s="28">
        <v>10412</v>
      </c>
      <c r="K40" s="28">
        <v>10937</v>
      </c>
      <c r="L40" s="28">
        <f t="shared" si="11"/>
        <v>10558</v>
      </c>
      <c r="M40" s="28"/>
      <c r="N40" s="28"/>
      <c r="O40" s="28"/>
      <c r="P40" s="28">
        <v>146</v>
      </c>
      <c r="Q40" s="28"/>
      <c r="R40" s="28">
        <v>10412</v>
      </c>
      <c r="S40" s="28"/>
      <c r="T40" s="28">
        <f t="shared" si="20"/>
        <v>0</v>
      </c>
      <c r="U40" s="28"/>
      <c r="V40" s="28"/>
      <c r="W40" s="28"/>
      <c r="X40" s="28"/>
      <c r="Y40" s="28"/>
      <c r="Z40" s="28"/>
      <c r="AA40" s="28"/>
      <c r="AB40" s="28">
        <f t="shared" si="21"/>
        <v>0</v>
      </c>
      <c r="AC40" s="28"/>
      <c r="AD40" s="28"/>
      <c r="AE40" s="28"/>
      <c r="AF40" s="28"/>
      <c r="AG40" s="28"/>
      <c r="AH40" s="28"/>
      <c r="AI40" s="28">
        <f t="shared" si="12"/>
        <v>0</v>
      </c>
      <c r="AJ40" s="28">
        <f t="shared" si="13"/>
        <v>0</v>
      </c>
      <c r="AK40" s="28">
        <f t="shared" si="14"/>
        <v>0</v>
      </c>
      <c r="AL40" s="28">
        <f t="shared" si="15"/>
        <v>0</v>
      </c>
      <c r="AM40" s="28">
        <f t="shared" si="16"/>
        <v>0</v>
      </c>
      <c r="AN40" s="28">
        <f t="shared" si="16"/>
        <v>0</v>
      </c>
      <c r="AO40" s="28">
        <f t="shared" si="17"/>
        <v>0</v>
      </c>
      <c r="AP40" s="28">
        <f t="shared" si="18"/>
        <v>0</v>
      </c>
      <c r="AQ40" s="29" t="str">
        <f t="shared" si="3"/>
        <v/>
      </c>
      <c r="AR40" s="29" t="str">
        <f t="shared" si="4"/>
        <v/>
      </c>
      <c r="AS40" s="29" t="str">
        <f t="shared" si="5"/>
        <v/>
      </c>
      <c r="AT40" s="29" t="str">
        <f t="shared" si="6"/>
        <v/>
      </c>
      <c r="AU40" s="29" t="str">
        <f t="shared" si="7"/>
        <v/>
      </c>
      <c r="AV40" s="29" t="str">
        <f t="shared" si="8"/>
        <v/>
      </c>
      <c r="AW40" s="29" t="str">
        <f t="shared" si="9"/>
        <v/>
      </c>
      <c r="AX40" s="29" t="str">
        <f t="shared" si="10"/>
        <v/>
      </c>
    </row>
    <row r="41" spans="1:50" x14ac:dyDescent="0.2">
      <c r="A41" s="10" t="s">
        <v>68</v>
      </c>
      <c r="B41" s="2" t="s">
        <v>69</v>
      </c>
      <c r="C41" s="2">
        <v>39698</v>
      </c>
      <c r="D41" s="28">
        <f t="shared" si="19"/>
        <v>39698</v>
      </c>
      <c r="E41" s="28"/>
      <c r="F41" s="28"/>
      <c r="G41" s="28"/>
      <c r="H41" s="28"/>
      <c r="I41" s="28"/>
      <c r="J41" s="28">
        <v>39698</v>
      </c>
      <c r="K41" s="28">
        <v>39648</v>
      </c>
      <c r="L41" s="28">
        <f t="shared" si="11"/>
        <v>39648</v>
      </c>
      <c r="M41" s="28"/>
      <c r="N41" s="28"/>
      <c r="O41" s="28"/>
      <c r="P41" s="28"/>
      <c r="Q41" s="28"/>
      <c r="R41" s="28">
        <v>39648</v>
      </c>
      <c r="S41" s="28"/>
      <c r="T41" s="28">
        <f t="shared" si="20"/>
        <v>0</v>
      </c>
      <c r="U41" s="28"/>
      <c r="V41" s="28"/>
      <c r="W41" s="28"/>
      <c r="X41" s="28"/>
      <c r="Y41" s="28"/>
      <c r="Z41" s="28"/>
      <c r="AA41" s="28"/>
      <c r="AB41" s="28">
        <f t="shared" si="21"/>
        <v>0</v>
      </c>
      <c r="AC41" s="28"/>
      <c r="AD41" s="28"/>
      <c r="AE41" s="28"/>
      <c r="AF41" s="28"/>
      <c r="AG41" s="28"/>
      <c r="AH41" s="28"/>
      <c r="AI41" s="28">
        <f t="shared" si="12"/>
        <v>0</v>
      </c>
      <c r="AJ41" s="28">
        <f t="shared" si="13"/>
        <v>0</v>
      </c>
      <c r="AK41" s="28">
        <f t="shared" si="14"/>
        <v>0</v>
      </c>
      <c r="AL41" s="28">
        <f t="shared" si="15"/>
        <v>0</v>
      </c>
      <c r="AM41" s="28">
        <f t="shared" si="16"/>
        <v>0</v>
      </c>
      <c r="AN41" s="28">
        <f t="shared" si="16"/>
        <v>0</v>
      </c>
      <c r="AO41" s="28">
        <f t="shared" si="17"/>
        <v>0</v>
      </c>
      <c r="AP41" s="28">
        <f t="shared" si="18"/>
        <v>0</v>
      </c>
      <c r="AQ41" s="29" t="str">
        <f t="shared" si="3"/>
        <v/>
      </c>
      <c r="AR41" s="29" t="str">
        <f t="shared" si="4"/>
        <v/>
      </c>
      <c r="AS41" s="29" t="str">
        <f t="shared" si="5"/>
        <v/>
      </c>
      <c r="AT41" s="29" t="str">
        <f t="shared" si="6"/>
        <v/>
      </c>
      <c r="AU41" s="29" t="str">
        <f t="shared" si="7"/>
        <v/>
      </c>
      <c r="AV41" s="29" t="str">
        <f t="shared" si="8"/>
        <v/>
      </c>
      <c r="AW41" s="29" t="str">
        <f t="shared" si="9"/>
        <v/>
      </c>
      <c r="AX41" s="29" t="str">
        <f t="shared" si="10"/>
        <v/>
      </c>
    </row>
    <row r="42" spans="1:50" x14ac:dyDescent="0.2">
      <c r="A42" s="10" t="s">
        <v>70</v>
      </c>
      <c r="B42" s="3" t="s">
        <v>123</v>
      </c>
      <c r="C42" s="2">
        <v>22181</v>
      </c>
      <c r="D42" s="28">
        <f t="shared" si="19"/>
        <v>21862</v>
      </c>
      <c r="E42" s="28"/>
      <c r="F42" s="28">
        <v>11506</v>
      </c>
      <c r="G42" s="28"/>
      <c r="H42" s="28"/>
      <c r="I42" s="28"/>
      <c r="J42" s="28">
        <v>10356</v>
      </c>
      <c r="K42" s="28">
        <v>12241</v>
      </c>
      <c r="L42" s="28">
        <f t="shared" si="11"/>
        <v>12241</v>
      </c>
      <c r="M42" s="28"/>
      <c r="N42" s="28">
        <v>7476</v>
      </c>
      <c r="O42" s="28"/>
      <c r="P42" s="28"/>
      <c r="Q42" s="28"/>
      <c r="R42" s="28">
        <v>4765</v>
      </c>
      <c r="S42" s="28"/>
      <c r="T42" s="28">
        <f t="shared" si="20"/>
        <v>0</v>
      </c>
      <c r="U42" s="28"/>
      <c r="V42" s="28"/>
      <c r="W42" s="28"/>
      <c r="X42" s="28"/>
      <c r="Y42" s="28"/>
      <c r="Z42" s="28"/>
      <c r="AA42" s="28"/>
      <c r="AB42" s="28">
        <f t="shared" si="21"/>
        <v>0</v>
      </c>
      <c r="AC42" s="28"/>
      <c r="AD42" s="28"/>
      <c r="AE42" s="28"/>
      <c r="AF42" s="28"/>
      <c r="AG42" s="28"/>
      <c r="AH42" s="28"/>
      <c r="AI42" s="28">
        <f t="shared" si="12"/>
        <v>0</v>
      </c>
      <c r="AJ42" s="28">
        <f t="shared" si="13"/>
        <v>0</v>
      </c>
      <c r="AK42" s="28">
        <f t="shared" si="14"/>
        <v>0</v>
      </c>
      <c r="AL42" s="28">
        <f t="shared" si="15"/>
        <v>0</v>
      </c>
      <c r="AM42" s="28">
        <f t="shared" si="16"/>
        <v>0</v>
      </c>
      <c r="AN42" s="28">
        <f t="shared" si="16"/>
        <v>0</v>
      </c>
      <c r="AO42" s="28">
        <f t="shared" si="17"/>
        <v>0</v>
      </c>
      <c r="AP42" s="28">
        <f t="shared" si="18"/>
        <v>0</v>
      </c>
      <c r="AQ42" s="29" t="str">
        <f t="shared" si="3"/>
        <v/>
      </c>
      <c r="AR42" s="29" t="str">
        <f t="shared" si="4"/>
        <v/>
      </c>
      <c r="AS42" s="29" t="str">
        <f t="shared" si="5"/>
        <v/>
      </c>
      <c r="AT42" s="29" t="str">
        <f t="shared" si="6"/>
        <v/>
      </c>
      <c r="AU42" s="29" t="str">
        <f t="shared" si="7"/>
        <v/>
      </c>
      <c r="AV42" s="29" t="str">
        <f t="shared" si="8"/>
        <v/>
      </c>
      <c r="AW42" s="29" t="str">
        <f t="shared" si="9"/>
        <v/>
      </c>
      <c r="AX42" s="29" t="str">
        <f t="shared" si="10"/>
        <v/>
      </c>
    </row>
    <row r="43" spans="1:50" x14ac:dyDescent="0.2">
      <c r="A43" s="10" t="s">
        <v>71</v>
      </c>
      <c r="B43" s="3" t="s">
        <v>108</v>
      </c>
      <c r="C43" s="2">
        <v>25615</v>
      </c>
      <c r="D43" s="28">
        <f t="shared" si="19"/>
        <v>25615</v>
      </c>
      <c r="E43" s="28"/>
      <c r="F43" s="28">
        <v>24940</v>
      </c>
      <c r="G43" s="28"/>
      <c r="H43" s="28"/>
      <c r="I43" s="28"/>
      <c r="J43" s="28">
        <v>675</v>
      </c>
      <c r="K43" s="28">
        <v>16747</v>
      </c>
      <c r="L43" s="28">
        <f t="shared" si="11"/>
        <v>16747</v>
      </c>
      <c r="M43" s="28"/>
      <c r="N43" s="28">
        <v>15925</v>
      </c>
      <c r="O43" s="28"/>
      <c r="P43" s="28"/>
      <c r="Q43" s="28"/>
      <c r="R43" s="28">
        <v>822</v>
      </c>
      <c r="S43" s="28"/>
      <c r="T43" s="28">
        <f t="shared" si="20"/>
        <v>0</v>
      </c>
      <c r="U43" s="28"/>
      <c r="V43" s="28"/>
      <c r="W43" s="28"/>
      <c r="X43" s="28"/>
      <c r="Y43" s="28"/>
      <c r="Z43" s="28"/>
      <c r="AA43" s="28"/>
      <c r="AB43" s="28">
        <f t="shared" si="21"/>
        <v>0</v>
      </c>
      <c r="AC43" s="28"/>
      <c r="AD43" s="28"/>
      <c r="AE43" s="28"/>
      <c r="AF43" s="28"/>
      <c r="AG43" s="28"/>
      <c r="AH43" s="28"/>
      <c r="AI43" s="28">
        <f t="shared" si="12"/>
        <v>0</v>
      </c>
      <c r="AJ43" s="28">
        <f t="shared" si="13"/>
        <v>0</v>
      </c>
      <c r="AK43" s="28">
        <f t="shared" si="14"/>
        <v>0</v>
      </c>
      <c r="AL43" s="28">
        <f t="shared" si="15"/>
        <v>0</v>
      </c>
      <c r="AM43" s="28">
        <f t="shared" si="16"/>
        <v>0</v>
      </c>
      <c r="AN43" s="28">
        <f t="shared" si="16"/>
        <v>0</v>
      </c>
      <c r="AO43" s="28">
        <f t="shared" si="17"/>
        <v>0</v>
      </c>
      <c r="AP43" s="28">
        <f t="shared" si="18"/>
        <v>0</v>
      </c>
      <c r="AQ43" s="29" t="str">
        <f t="shared" si="3"/>
        <v/>
      </c>
      <c r="AR43" s="29" t="str">
        <f t="shared" si="4"/>
        <v/>
      </c>
      <c r="AS43" s="29" t="str">
        <f t="shared" si="5"/>
        <v/>
      </c>
      <c r="AT43" s="29" t="str">
        <f t="shared" si="6"/>
        <v/>
      </c>
      <c r="AU43" s="29" t="str">
        <f t="shared" si="7"/>
        <v/>
      </c>
      <c r="AV43" s="29" t="str">
        <f t="shared" si="8"/>
        <v/>
      </c>
      <c r="AW43" s="29" t="str">
        <f t="shared" si="9"/>
        <v/>
      </c>
      <c r="AX43" s="29" t="str">
        <f t="shared" si="10"/>
        <v/>
      </c>
    </row>
    <row r="44" spans="1:50" s="38" customFormat="1" x14ac:dyDescent="0.2">
      <c r="A44" s="34" t="s">
        <v>72</v>
      </c>
      <c r="B44" s="39" t="s">
        <v>73</v>
      </c>
      <c r="C44" s="1">
        <v>57941</v>
      </c>
      <c r="D44" s="36">
        <f t="shared" si="19"/>
        <v>38901</v>
      </c>
      <c r="E44" s="28">
        <v>3920</v>
      </c>
      <c r="F44" s="28"/>
      <c r="G44" s="28"/>
      <c r="H44" s="28">
        <v>33106</v>
      </c>
      <c r="I44" s="28"/>
      <c r="J44" s="28">
        <v>1875</v>
      </c>
      <c r="K44" s="36">
        <v>42003</v>
      </c>
      <c r="L44" s="36">
        <f t="shared" si="11"/>
        <v>36618</v>
      </c>
      <c r="M44" s="36">
        <v>3920</v>
      </c>
      <c r="N44" s="36"/>
      <c r="O44" s="36"/>
      <c r="P44" s="36">
        <v>30838</v>
      </c>
      <c r="Q44" s="36"/>
      <c r="R44" s="36">
        <v>1860</v>
      </c>
      <c r="S44" s="36"/>
      <c r="T44" s="36">
        <f t="shared" si="20"/>
        <v>0</v>
      </c>
      <c r="U44" s="36"/>
      <c r="V44" s="36"/>
      <c r="W44" s="36"/>
      <c r="X44" s="36"/>
      <c r="Y44" s="36"/>
      <c r="Z44" s="36"/>
      <c r="AA44" s="36"/>
      <c r="AB44" s="36">
        <f t="shared" si="21"/>
        <v>0</v>
      </c>
      <c r="AC44" s="36"/>
      <c r="AD44" s="36"/>
      <c r="AE44" s="36"/>
      <c r="AF44" s="36"/>
      <c r="AG44" s="36"/>
      <c r="AH44" s="36"/>
      <c r="AI44" s="36">
        <f t="shared" si="12"/>
        <v>0</v>
      </c>
      <c r="AJ44" s="36">
        <f t="shared" si="13"/>
        <v>0</v>
      </c>
      <c r="AK44" s="36">
        <f t="shared" si="14"/>
        <v>0</v>
      </c>
      <c r="AL44" s="36">
        <f t="shared" si="15"/>
        <v>0</v>
      </c>
      <c r="AM44" s="36">
        <f t="shared" si="16"/>
        <v>0</v>
      </c>
      <c r="AN44" s="36">
        <f t="shared" si="16"/>
        <v>0</v>
      </c>
      <c r="AO44" s="36">
        <f t="shared" si="17"/>
        <v>0</v>
      </c>
      <c r="AP44" s="36">
        <f t="shared" si="18"/>
        <v>0</v>
      </c>
      <c r="AQ44" s="37" t="str">
        <f t="shared" si="3"/>
        <v/>
      </c>
      <c r="AR44" s="37" t="str">
        <f t="shared" si="4"/>
        <v/>
      </c>
      <c r="AS44" s="37" t="str">
        <f t="shared" si="5"/>
        <v/>
      </c>
      <c r="AT44" s="37" t="str">
        <f t="shared" si="6"/>
        <v/>
      </c>
      <c r="AU44" s="37" t="str">
        <f t="shared" si="7"/>
        <v/>
      </c>
      <c r="AV44" s="37" t="str">
        <f t="shared" si="8"/>
        <v/>
      </c>
      <c r="AW44" s="37" t="str">
        <f t="shared" si="9"/>
        <v/>
      </c>
      <c r="AX44" s="37" t="str">
        <f t="shared" si="10"/>
        <v/>
      </c>
    </row>
    <row r="45" spans="1:50" ht="25.5" x14ac:dyDescent="0.2">
      <c r="A45" s="10" t="s">
        <v>74</v>
      </c>
      <c r="B45" s="3" t="s">
        <v>75</v>
      </c>
      <c r="C45" s="2">
        <v>10646</v>
      </c>
      <c r="D45" s="28">
        <f t="shared" si="19"/>
        <v>155</v>
      </c>
      <c r="E45" s="28"/>
      <c r="F45" s="28"/>
      <c r="G45" s="28"/>
      <c r="H45" s="28"/>
      <c r="I45" s="28"/>
      <c r="J45" s="28">
        <v>155</v>
      </c>
      <c r="K45" s="28">
        <v>8528</v>
      </c>
      <c r="L45" s="28">
        <f t="shared" si="11"/>
        <v>153</v>
      </c>
      <c r="M45" s="28"/>
      <c r="N45" s="28"/>
      <c r="O45" s="28"/>
      <c r="P45" s="28"/>
      <c r="Q45" s="28"/>
      <c r="R45" s="28">
        <v>153</v>
      </c>
      <c r="S45" s="28"/>
      <c r="T45" s="28">
        <f t="shared" si="20"/>
        <v>0</v>
      </c>
      <c r="U45" s="28"/>
      <c r="V45" s="28"/>
      <c r="W45" s="28"/>
      <c r="X45" s="28"/>
      <c r="Y45" s="28"/>
      <c r="Z45" s="28"/>
      <c r="AA45" s="1"/>
      <c r="AB45" s="28">
        <f t="shared" si="21"/>
        <v>0</v>
      </c>
      <c r="AC45" s="28"/>
      <c r="AD45" s="28"/>
      <c r="AE45" s="28"/>
      <c r="AF45" s="28"/>
      <c r="AG45" s="28"/>
      <c r="AH45" s="28"/>
      <c r="AI45" s="28">
        <f t="shared" si="12"/>
        <v>0</v>
      </c>
      <c r="AJ45" s="28">
        <f t="shared" si="13"/>
        <v>0</v>
      </c>
      <c r="AK45" s="28">
        <f t="shared" si="14"/>
        <v>0</v>
      </c>
      <c r="AL45" s="28">
        <f t="shared" si="15"/>
        <v>0</v>
      </c>
      <c r="AM45" s="28">
        <f t="shared" si="16"/>
        <v>0</v>
      </c>
      <c r="AN45" s="28">
        <f t="shared" si="16"/>
        <v>0</v>
      </c>
      <c r="AO45" s="28">
        <f t="shared" si="17"/>
        <v>0</v>
      </c>
      <c r="AP45" s="28">
        <f t="shared" si="18"/>
        <v>0</v>
      </c>
      <c r="AQ45" s="29" t="str">
        <f t="shared" si="3"/>
        <v/>
      </c>
      <c r="AR45" s="29" t="str">
        <f t="shared" si="4"/>
        <v/>
      </c>
      <c r="AS45" s="29" t="str">
        <f t="shared" si="5"/>
        <v/>
      </c>
      <c r="AT45" s="29" t="str">
        <f t="shared" si="6"/>
        <v/>
      </c>
      <c r="AU45" s="29" t="str">
        <f t="shared" si="7"/>
        <v/>
      </c>
      <c r="AV45" s="29" t="str">
        <f t="shared" si="8"/>
        <v/>
      </c>
      <c r="AW45" s="29" t="str">
        <f t="shared" si="9"/>
        <v/>
      </c>
      <c r="AX45" s="29" t="str">
        <f t="shared" si="10"/>
        <v/>
      </c>
    </row>
    <row r="46" spans="1:50" ht="51" x14ac:dyDescent="0.2">
      <c r="A46" s="10" t="s">
        <v>76</v>
      </c>
      <c r="B46" s="3" t="s">
        <v>77</v>
      </c>
      <c r="C46" s="1">
        <v>45</v>
      </c>
      <c r="D46" s="28">
        <f t="shared" si="19"/>
        <v>45</v>
      </c>
      <c r="E46" s="28"/>
      <c r="F46" s="28"/>
      <c r="G46" s="28"/>
      <c r="H46" s="28"/>
      <c r="I46" s="28"/>
      <c r="J46" s="28">
        <v>45</v>
      </c>
      <c r="K46" s="28">
        <v>9</v>
      </c>
      <c r="L46" s="28">
        <f t="shared" si="11"/>
        <v>9</v>
      </c>
      <c r="M46" s="28"/>
      <c r="N46" s="28"/>
      <c r="O46" s="28"/>
      <c r="P46" s="28"/>
      <c r="Q46" s="28"/>
      <c r="R46" s="28">
        <v>9</v>
      </c>
      <c r="S46" s="28"/>
      <c r="T46" s="28">
        <f t="shared" si="20"/>
        <v>0</v>
      </c>
      <c r="U46" s="28"/>
      <c r="V46" s="28"/>
      <c r="W46" s="28"/>
      <c r="X46" s="28"/>
      <c r="Y46" s="28"/>
      <c r="Z46" s="28"/>
      <c r="AA46" s="28"/>
      <c r="AB46" s="28">
        <f t="shared" si="21"/>
        <v>0</v>
      </c>
      <c r="AC46" s="28"/>
      <c r="AD46" s="28"/>
      <c r="AE46" s="28"/>
      <c r="AF46" s="28"/>
      <c r="AG46" s="28"/>
      <c r="AH46" s="28"/>
      <c r="AI46" s="28">
        <f t="shared" si="12"/>
        <v>0</v>
      </c>
      <c r="AJ46" s="28">
        <f t="shared" si="13"/>
        <v>0</v>
      </c>
      <c r="AK46" s="28">
        <f t="shared" si="14"/>
        <v>0</v>
      </c>
      <c r="AL46" s="28">
        <f t="shared" si="15"/>
        <v>0</v>
      </c>
      <c r="AM46" s="28">
        <f t="shared" si="16"/>
        <v>0</v>
      </c>
      <c r="AN46" s="28">
        <f t="shared" si="16"/>
        <v>0</v>
      </c>
      <c r="AO46" s="28">
        <f t="shared" si="17"/>
        <v>0</v>
      </c>
      <c r="AP46" s="28">
        <f t="shared" si="18"/>
        <v>0</v>
      </c>
      <c r="AQ46" s="29" t="str">
        <f t="shared" si="3"/>
        <v/>
      </c>
      <c r="AR46" s="29" t="str">
        <f t="shared" si="4"/>
        <v/>
      </c>
      <c r="AS46" s="29" t="str">
        <f t="shared" si="5"/>
        <v/>
      </c>
      <c r="AT46" s="29" t="str">
        <f t="shared" si="6"/>
        <v/>
      </c>
      <c r="AU46" s="29" t="str">
        <f t="shared" si="7"/>
        <v/>
      </c>
      <c r="AV46" s="29" t="str">
        <f t="shared" si="8"/>
        <v/>
      </c>
      <c r="AW46" s="29" t="str">
        <f t="shared" si="9"/>
        <v/>
      </c>
      <c r="AX46" s="29" t="str">
        <f t="shared" si="10"/>
        <v/>
      </c>
    </row>
    <row r="47" spans="1:50" s="38" customFormat="1" ht="25.5" x14ac:dyDescent="0.2">
      <c r="A47" s="34" t="s">
        <v>78</v>
      </c>
      <c r="B47" s="35" t="s">
        <v>79</v>
      </c>
      <c r="C47" s="2">
        <v>500</v>
      </c>
      <c r="D47" s="36">
        <f t="shared" si="19"/>
        <v>500</v>
      </c>
      <c r="E47" s="28"/>
      <c r="F47" s="28"/>
      <c r="G47" s="28"/>
      <c r="H47" s="28"/>
      <c r="I47" s="28"/>
      <c r="J47" s="28">
        <v>500</v>
      </c>
      <c r="K47" s="36">
        <v>430</v>
      </c>
      <c r="L47" s="36">
        <f t="shared" si="11"/>
        <v>430</v>
      </c>
      <c r="M47" s="36"/>
      <c r="N47" s="36"/>
      <c r="O47" s="36"/>
      <c r="P47" s="36"/>
      <c r="Q47" s="36"/>
      <c r="R47" s="36">
        <v>430</v>
      </c>
      <c r="S47" s="36"/>
      <c r="T47" s="36">
        <f t="shared" si="20"/>
        <v>0</v>
      </c>
      <c r="U47" s="36"/>
      <c r="V47" s="36"/>
      <c r="W47" s="36"/>
      <c r="X47" s="36"/>
      <c r="Y47" s="36"/>
      <c r="Z47" s="36"/>
      <c r="AA47" s="36"/>
      <c r="AB47" s="36">
        <f t="shared" si="21"/>
        <v>0</v>
      </c>
      <c r="AC47" s="36"/>
      <c r="AD47" s="36"/>
      <c r="AE47" s="36"/>
      <c r="AF47" s="36"/>
      <c r="AG47" s="36"/>
      <c r="AH47" s="36"/>
      <c r="AI47" s="36">
        <f t="shared" si="12"/>
        <v>0</v>
      </c>
      <c r="AJ47" s="36">
        <f t="shared" si="13"/>
        <v>0</v>
      </c>
      <c r="AK47" s="36">
        <f t="shared" si="14"/>
        <v>0</v>
      </c>
      <c r="AL47" s="36">
        <f t="shared" si="15"/>
        <v>0</v>
      </c>
      <c r="AM47" s="36">
        <f t="shared" si="16"/>
        <v>0</v>
      </c>
      <c r="AN47" s="36">
        <f t="shared" si="16"/>
        <v>0</v>
      </c>
      <c r="AO47" s="36">
        <f t="shared" si="17"/>
        <v>0</v>
      </c>
      <c r="AP47" s="36">
        <f t="shared" si="18"/>
        <v>0</v>
      </c>
      <c r="AQ47" s="37" t="str">
        <f t="shared" si="3"/>
        <v/>
      </c>
      <c r="AR47" s="37" t="str">
        <f t="shared" si="4"/>
        <v/>
      </c>
      <c r="AS47" s="37" t="str">
        <f t="shared" si="5"/>
        <v/>
      </c>
      <c r="AT47" s="37" t="str">
        <f t="shared" si="6"/>
        <v/>
      </c>
      <c r="AU47" s="37" t="str">
        <f t="shared" si="7"/>
        <v/>
      </c>
      <c r="AV47" s="37" t="str">
        <f t="shared" si="8"/>
        <v/>
      </c>
      <c r="AW47" s="37" t="str">
        <f t="shared" si="9"/>
        <v/>
      </c>
      <c r="AX47" s="37" t="str">
        <f t="shared" si="10"/>
        <v/>
      </c>
    </row>
    <row r="48" spans="1:50" ht="25.5" x14ac:dyDescent="0.2">
      <c r="A48" s="10" t="s">
        <v>80</v>
      </c>
      <c r="B48" s="2" t="s">
        <v>81</v>
      </c>
      <c r="C48" s="2">
        <v>189</v>
      </c>
      <c r="D48" s="28">
        <f t="shared" si="19"/>
        <v>189</v>
      </c>
      <c r="E48" s="28"/>
      <c r="F48" s="28"/>
      <c r="G48" s="28"/>
      <c r="H48" s="28"/>
      <c r="I48" s="28"/>
      <c r="J48" s="28">
        <v>189</v>
      </c>
      <c r="K48" s="28">
        <v>188</v>
      </c>
      <c r="L48" s="28">
        <f t="shared" si="11"/>
        <v>188</v>
      </c>
      <c r="M48" s="28"/>
      <c r="N48" s="28"/>
      <c r="O48" s="28"/>
      <c r="P48" s="28"/>
      <c r="Q48" s="28"/>
      <c r="R48" s="28">
        <v>188</v>
      </c>
      <c r="S48" s="28"/>
      <c r="T48" s="28">
        <f t="shared" si="20"/>
        <v>0</v>
      </c>
      <c r="U48" s="28"/>
      <c r="V48" s="28"/>
      <c r="W48" s="28"/>
      <c r="X48" s="28"/>
      <c r="Y48" s="28"/>
      <c r="Z48" s="28"/>
      <c r="AA48" s="28"/>
      <c r="AB48" s="28">
        <f t="shared" si="21"/>
        <v>0</v>
      </c>
      <c r="AC48" s="28"/>
      <c r="AD48" s="28"/>
      <c r="AE48" s="28"/>
      <c r="AF48" s="28"/>
      <c r="AG48" s="28"/>
      <c r="AH48" s="28"/>
      <c r="AI48" s="28">
        <f t="shared" si="12"/>
        <v>0</v>
      </c>
      <c r="AJ48" s="28">
        <f t="shared" si="13"/>
        <v>0</v>
      </c>
      <c r="AK48" s="28">
        <f t="shared" si="14"/>
        <v>0</v>
      </c>
      <c r="AL48" s="28">
        <f t="shared" si="15"/>
        <v>0</v>
      </c>
      <c r="AM48" s="28">
        <f t="shared" si="16"/>
        <v>0</v>
      </c>
      <c r="AN48" s="28">
        <f t="shared" si="16"/>
        <v>0</v>
      </c>
      <c r="AO48" s="28">
        <f t="shared" si="17"/>
        <v>0</v>
      </c>
      <c r="AP48" s="28">
        <f t="shared" si="18"/>
        <v>0</v>
      </c>
      <c r="AQ48" s="29" t="str">
        <f t="shared" si="3"/>
        <v/>
      </c>
      <c r="AR48" s="29" t="str">
        <f t="shared" si="4"/>
        <v/>
      </c>
      <c r="AS48" s="29" t="str">
        <f t="shared" si="5"/>
        <v/>
      </c>
      <c r="AT48" s="29" t="str">
        <f t="shared" si="6"/>
        <v/>
      </c>
      <c r="AU48" s="29" t="str">
        <f t="shared" si="7"/>
        <v/>
      </c>
      <c r="AV48" s="29" t="str">
        <f t="shared" si="8"/>
        <v/>
      </c>
      <c r="AW48" s="29" t="str">
        <f t="shared" si="9"/>
        <v/>
      </c>
      <c r="AX48" s="29" t="str">
        <f t="shared" si="10"/>
        <v/>
      </c>
    </row>
    <row r="49" spans="1:50" ht="25.5" x14ac:dyDescent="0.2">
      <c r="A49" s="10" t="s">
        <v>82</v>
      </c>
      <c r="B49" s="3" t="s">
        <v>83</v>
      </c>
      <c r="C49" s="2">
        <v>20</v>
      </c>
      <c r="D49" s="28">
        <f t="shared" si="19"/>
        <v>20</v>
      </c>
      <c r="E49" s="28"/>
      <c r="F49" s="28"/>
      <c r="G49" s="28"/>
      <c r="H49" s="28"/>
      <c r="I49" s="28"/>
      <c r="J49" s="28">
        <v>20</v>
      </c>
      <c r="K49" s="28">
        <v>20</v>
      </c>
      <c r="L49" s="28">
        <f t="shared" si="11"/>
        <v>20</v>
      </c>
      <c r="M49" s="28"/>
      <c r="N49" s="28"/>
      <c r="O49" s="28"/>
      <c r="P49" s="28"/>
      <c r="Q49" s="28"/>
      <c r="R49" s="28">
        <v>20</v>
      </c>
      <c r="S49" s="28"/>
      <c r="T49" s="28">
        <f t="shared" si="20"/>
        <v>0</v>
      </c>
      <c r="U49" s="28"/>
      <c r="V49" s="28"/>
      <c r="W49" s="28"/>
      <c r="X49" s="28"/>
      <c r="Y49" s="28"/>
      <c r="Z49" s="28"/>
      <c r="AA49" s="28"/>
      <c r="AB49" s="28">
        <f t="shared" si="21"/>
        <v>0</v>
      </c>
      <c r="AC49" s="28"/>
      <c r="AD49" s="28"/>
      <c r="AE49" s="28"/>
      <c r="AF49" s="28"/>
      <c r="AG49" s="28"/>
      <c r="AH49" s="28"/>
      <c r="AI49" s="28">
        <f t="shared" si="12"/>
        <v>0</v>
      </c>
      <c r="AJ49" s="28">
        <f t="shared" si="13"/>
        <v>0</v>
      </c>
      <c r="AK49" s="28">
        <f t="shared" si="14"/>
        <v>0</v>
      </c>
      <c r="AL49" s="28">
        <f t="shared" si="15"/>
        <v>0</v>
      </c>
      <c r="AM49" s="28">
        <f t="shared" si="16"/>
        <v>0</v>
      </c>
      <c r="AN49" s="28">
        <f t="shared" si="16"/>
        <v>0</v>
      </c>
      <c r="AO49" s="28">
        <f t="shared" si="17"/>
        <v>0</v>
      </c>
      <c r="AP49" s="28">
        <f t="shared" si="18"/>
        <v>0</v>
      </c>
      <c r="AQ49" s="29" t="str">
        <f t="shared" si="3"/>
        <v/>
      </c>
      <c r="AR49" s="29" t="str">
        <f t="shared" si="4"/>
        <v/>
      </c>
      <c r="AS49" s="29" t="str">
        <f t="shared" si="5"/>
        <v/>
      </c>
      <c r="AT49" s="29" t="str">
        <f t="shared" si="6"/>
        <v/>
      </c>
      <c r="AU49" s="29" t="str">
        <f t="shared" si="7"/>
        <v/>
      </c>
      <c r="AV49" s="29" t="str">
        <f t="shared" si="8"/>
        <v/>
      </c>
      <c r="AW49" s="29" t="str">
        <f t="shared" si="9"/>
        <v/>
      </c>
      <c r="AX49" s="29" t="str">
        <f t="shared" si="10"/>
        <v/>
      </c>
    </row>
    <row r="50" spans="1:50" s="38" customFormat="1" x14ac:dyDescent="0.2">
      <c r="A50" s="34" t="s">
        <v>84</v>
      </c>
      <c r="B50" s="39" t="s">
        <v>109</v>
      </c>
      <c r="C50" s="1">
        <v>625</v>
      </c>
      <c r="D50" s="36">
        <f t="shared" si="19"/>
        <v>25</v>
      </c>
      <c r="E50" s="28"/>
      <c r="F50" s="28"/>
      <c r="G50" s="28"/>
      <c r="H50" s="28"/>
      <c r="I50" s="28"/>
      <c r="J50" s="28">
        <v>25</v>
      </c>
      <c r="K50" s="36">
        <v>464</v>
      </c>
      <c r="L50" s="36">
        <f t="shared" si="11"/>
        <v>22</v>
      </c>
      <c r="M50" s="36"/>
      <c r="N50" s="36"/>
      <c r="O50" s="36"/>
      <c r="P50" s="36"/>
      <c r="Q50" s="36"/>
      <c r="R50" s="36">
        <v>22</v>
      </c>
      <c r="S50" s="36"/>
      <c r="T50" s="36">
        <f t="shared" si="20"/>
        <v>0</v>
      </c>
      <c r="U50" s="36"/>
      <c r="V50" s="36"/>
      <c r="W50" s="36"/>
      <c r="X50" s="36"/>
      <c r="Y50" s="36"/>
      <c r="Z50" s="36"/>
      <c r="AA50" s="36"/>
      <c r="AB50" s="36">
        <f t="shared" si="21"/>
        <v>0</v>
      </c>
      <c r="AC50" s="36"/>
      <c r="AD50" s="36"/>
      <c r="AE50" s="36"/>
      <c r="AF50" s="36"/>
      <c r="AG50" s="36"/>
      <c r="AH50" s="36"/>
      <c r="AI50" s="36">
        <f t="shared" si="12"/>
        <v>0</v>
      </c>
      <c r="AJ50" s="36">
        <f t="shared" si="13"/>
        <v>0</v>
      </c>
      <c r="AK50" s="36">
        <f t="shared" si="14"/>
        <v>0</v>
      </c>
      <c r="AL50" s="36">
        <f t="shared" si="15"/>
        <v>0</v>
      </c>
      <c r="AM50" s="36">
        <f t="shared" si="16"/>
        <v>0</v>
      </c>
      <c r="AN50" s="36">
        <f t="shared" si="16"/>
        <v>0</v>
      </c>
      <c r="AO50" s="36">
        <f t="shared" si="17"/>
        <v>0</v>
      </c>
      <c r="AP50" s="36">
        <f t="shared" si="18"/>
        <v>0</v>
      </c>
      <c r="AQ50" s="37" t="str">
        <f t="shared" si="3"/>
        <v/>
      </c>
      <c r="AR50" s="37" t="str">
        <f t="shared" si="4"/>
        <v/>
      </c>
      <c r="AS50" s="37" t="str">
        <f t="shared" si="5"/>
        <v/>
      </c>
      <c r="AT50" s="37" t="str">
        <f t="shared" si="6"/>
        <v/>
      </c>
      <c r="AU50" s="37" t="str">
        <f t="shared" si="7"/>
        <v/>
      </c>
      <c r="AV50" s="37" t="str">
        <f t="shared" si="8"/>
        <v/>
      </c>
      <c r="AW50" s="37" t="str">
        <f t="shared" si="9"/>
        <v/>
      </c>
      <c r="AX50" s="37" t="str">
        <f t="shared" si="10"/>
        <v/>
      </c>
    </row>
    <row r="51" spans="1:50" x14ac:dyDescent="0.2">
      <c r="A51" s="10" t="s">
        <v>85</v>
      </c>
      <c r="B51" s="3" t="s">
        <v>86</v>
      </c>
      <c r="C51" s="1">
        <v>970</v>
      </c>
      <c r="D51" s="28">
        <f t="shared" si="19"/>
        <v>970</v>
      </c>
      <c r="E51" s="28"/>
      <c r="F51" s="28"/>
      <c r="G51" s="28"/>
      <c r="H51" s="28"/>
      <c r="I51" s="28"/>
      <c r="J51" s="28">
        <v>970</v>
      </c>
      <c r="K51" s="28">
        <v>928</v>
      </c>
      <c r="L51" s="28">
        <f t="shared" si="11"/>
        <v>928</v>
      </c>
      <c r="M51" s="28"/>
      <c r="N51" s="28"/>
      <c r="O51" s="28"/>
      <c r="P51" s="28"/>
      <c r="Q51" s="28"/>
      <c r="R51" s="28">
        <v>928</v>
      </c>
      <c r="S51" s="28"/>
      <c r="T51" s="28">
        <f t="shared" si="20"/>
        <v>0</v>
      </c>
      <c r="U51" s="28"/>
      <c r="V51" s="28"/>
      <c r="W51" s="28"/>
      <c r="X51" s="28"/>
      <c r="Y51" s="28"/>
      <c r="Z51" s="28"/>
      <c r="AA51" s="28"/>
      <c r="AB51" s="28">
        <f t="shared" si="21"/>
        <v>0</v>
      </c>
      <c r="AC51" s="28"/>
      <c r="AD51" s="28"/>
      <c r="AE51" s="28"/>
      <c r="AF51" s="28"/>
      <c r="AG51" s="28"/>
      <c r="AH51" s="28"/>
      <c r="AI51" s="28">
        <f t="shared" si="12"/>
        <v>0</v>
      </c>
      <c r="AJ51" s="28">
        <f t="shared" si="13"/>
        <v>0</v>
      </c>
      <c r="AK51" s="28">
        <f t="shared" si="14"/>
        <v>0</v>
      </c>
      <c r="AL51" s="28">
        <f t="shared" si="15"/>
        <v>0</v>
      </c>
      <c r="AM51" s="28">
        <f t="shared" si="16"/>
        <v>0</v>
      </c>
      <c r="AN51" s="28">
        <f t="shared" si="16"/>
        <v>0</v>
      </c>
      <c r="AO51" s="28">
        <f t="shared" si="17"/>
        <v>0</v>
      </c>
      <c r="AP51" s="28">
        <f t="shared" si="18"/>
        <v>0</v>
      </c>
      <c r="AQ51" s="29" t="str">
        <f t="shared" si="3"/>
        <v/>
      </c>
      <c r="AR51" s="29" t="str">
        <f t="shared" si="4"/>
        <v/>
      </c>
      <c r="AS51" s="29" t="str">
        <f t="shared" si="5"/>
        <v/>
      </c>
      <c r="AT51" s="29" t="str">
        <f t="shared" si="6"/>
        <v/>
      </c>
      <c r="AU51" s="29" t="str">
        <f t="shared" si="7"/>
        <v/>
      </c>
      <c r="AV51" s="29" t="str">
        <f t="shared" si="8"/>
        <v/>
      </c>
      <c r="AW51" s="29" t="str">
        <f t="shared" si="9"/>
        <v/>
      </c>
      <c r="AX51" s="29" t="str">
        <f t="shared" si="10"/>
        <v/>
      </c>
    </row>
    <row r="52" spans="1:50" ht="27.6" customHeight="1" x14ac:dyDescent="0.2">
      <c r="A52" s="10" t="s">
        <v>87</v>
      </c>
      <c r="B52" s="3" t="s">
        <v>88</v>
      </c>
      <c r="C52" s="1">
        <v>45344</v>
      </c>
      <c r="D52" s="28">
        <f t="shared" si="19"/>
        <v>45344</v>
      </c>
      <c r="E52" s="28"/>
      <c r="F52" s="28">
        <v>45344</v>
      </c>
      <c r="G52" s="28"/>
      <c r="H52" s="28"/>
      <c r="I52" s="28"/>
      <c r="J52" s="28"/>
      <c r="K52" s="28">
        <v>45280</v>
      </c>
      <c r="L52" s="28">
        <f t="shared" si="11"/>
        <v>45280</v>
      </c>
      <c r="M52" s="28"/>
      <c r="N52" s="28">
        <v>45280</v>
      </c>
      <c r="O52" s="28"/>
      <c r="P52" s="28"/>
      <c r="Q52" s="28"/>
      <c r="R52" s="28"/>
      <c r="S52" s="28"/>
      <c r="T52" s="28">
        <f t="shared" si="20"/>
        <v>0</v>
      </c>
      <c r="U52" s="28"/>
      <c r="V52" s="28"/>
      <c r="W52" s="28"/>
      <c r="X52" s="28"/>
      <c r="Y52" s="28"/>
      <c r="Z52" s="28"/>
      <c r="AA52" s="28"/>
      <c r="AB52" s="28">
        <f t="shared" si="21"/>
        <v>0</v>
      </c>
      <c r="AC52" s="28"/>
      <c r="AD52" s="28"/>
      <c r="AE52" s="28"/>
      <c r="AF52" s="28"/>
      <c r="AG52" s="28"/>
      <c r="AH52" s="28"/>
      <c r="AI52" s="28">
        <f t="shared" si="12"/>
        <v>0</v>
      </c>
      <c r="AJ52" s="28">
        <f t="shared" si="13"/>
        <v>0</v>
      </c>
      <c r="AK52" s="28">
        <f t="shared" si="14"/>
        <v>0</v>
      </c>
      <c r="AL52" s="28">
        <f t="shared" si="15"/>
        <v>0</v>
      </c>
      <c r="AM52" s="28">
        <f t="shared" si="16"/>
        <v>0</v>
      </c>
      <c r="AN52" s="28">
        <f t="shared" si="16"/>
        <v>0</v>
      </c>
      <c r="AO52" s="28">
        <f t="shared" si="17"/>
        <v>0</v>
      </c>
      <c r="AP52" s="28">
        <f t="shared" si="18"/>
        <v>0</v>
      </c>
      <c r="AQ52" s="29" t="str">
        <f t="shared" si="3"/>
        <v/>
      </c>
      <c r="AR52" s="29" t="str">
        <f t="shared" si="4"/>
        <v/>
      </c>
      <c r="AS52" s="29" t="str">
        <f t="shared" si="5"/>
        <v/>
      </c>
      <c r="AT52" s="29" t="str">
        <f t="shared" si="6"/>
        <v/>
      </c>
      <c r="AU52" s="29" t="str">
        <f t="shared" si="7"/>
        <v/>
      </c>
      <c r="AV52" s="29" t="str">
        <f t="shared" si="8"/>
        <v/>
      </c>
      <c r="AW52" s="29" t="str">
        <f t="shared" si="9"/>
        <v/>
      </c>
      <c r="AX52" s="29" t="str">
        <f t="shared" si="10"/>
        <v/>
      </c>
    </row>
    <row r="53" spans="1:50" x14ac:dyDescent="0.2">
      <c r="A53" s="10" t="s">
        <v>89</v>
      </c>
      <c r="B53" s="2" t="s">
        <v>90</v>
      </c>
      <c r="C53" s="2">
        <v>243</v>
      </c>
      <c r="D53" s="28">
        <f t="shared" si="19"/>
        <v>73</v>
      </c>
      <c r="E53" s="28"/>
      <c r="F53" s="28"/>
      <c r="G53" s="28"/>
      <c r="H53" s="28"/>
      <c r="I53" s="28"/>
      <c r="J53" s="28">
        <v>73</v>
      </c>
      <c r="K53" s="28">
        <v>60</v>
      </c>
      <c r="L53" s="28">
        <f t="shared" si="11"/>
        <v>60</v>
      </c>
      <c r="M53" s="28"/>
      <c r="N53" s="28"/>
      <c r="O53" s="28"/>
      <c r="P53" s="28"/>
      <c r="Q53" s="28"/>
      <c r="R53" s="28">
        <v>60</v>
      </c>
      <c r="S53" s="28"/>
      <c r="T53" s="28">
        <f t="shared" si="20"/>
        <v>0</v>
      </c>
      <c r="U53" s="28"/>
      <c r="V53" s="28"/>
      <c r="W53" s="28"/>
      <c r="X53" s="28"/>
      <c r="Y53" s="28"/>
      <c r="Z53" s="28"/>
      <c r="AA53" s="28"/>
      <c r="AB53" s="28">
        <f t="shared" si="21"/>
        <v>0</v>
      </c>
      <c r="AC53" s="28"/>
      <c r="AD53" s="28"/>
      <c r="AE53" s="28"/>
      <c r="AF53" s="28"/>
      <c r="AG53" s="28"/>
      <c r="AH53" s="28"/>
      <c r="AI53" s="28">
        <f t="shared" si="12"/>
        <v>0</v>
      </c>
      <c r="AJ53" s="28">
        <f t="shared" si="13"/>
        <v>0</v>
      </c>
      <c r="AK53" s="28">
        <f t="shared" si="14"/>
        <v>0</v>
      </c>
      <c r="AL53" s="28">
        <f t="shared" si="15"/>
        <v>0</v>
      </c>
      <c r="AM53" s="28">
        <f t="shared" si="16"/>
        <v>0</v>
      </c>
      <c r="AN53" s="28">
        <f t="shared" si="16"/>
        <v>0</v>
      </c>
      <c r="AO53" s="28">
        <f t="shared" si="17"/>
        <v>0</v>
      </c>
      <c r="AP53" s="28">
        <f t="shared" si="18"/>
        <v>0</v>
      </c>
      <c r="AQ53" s="29" t="str">
        <f t="shared" si="3"/>
        <v/>
      </c>
      <c r="AR53" s="29" t="str">
        <f t="shared" si="4"/>
        <v/>
      </c>
      <c r="AS53" s="29" t="str">
        <f t="shared" si="5"/>
        <v/>
      </c>
      <c r="AT53" s="29" t="str">
        <f t="shared" si="6"/>
        <v/>
      </c>
      <c r="AU53" s="29" t="str">
        <f t="shared" si="7"/>
        <v/>
      </c>
      <c r="AV53" s="29" t="str">
        <f t="shared" si="8"/>
        <v/>
      </c>
      <c r="AW53" s="29" t="str">
        <f t="shared" si="9"/>
        <v/>
      </c>
      <c r="AX53" s="29" t="str">
        <f t="shared" si="10"/>
        <v/>
      </c>
    </row>
    <row r="54" spans="1:50" x14ac:dyDescent="0.2">
      <c r="A54" s="10" t="s">
        <v>91</v>
      </c>
      <c r="B54" s="2" t="s">
        <v>92</v>
      </c>
      <c r="C54" s="2">
        <v>1406</v>
      </c>
      <c r="D54" s="28">
        <f t="shared" si="19"/>
        <v>1406</v>
      </c>
      <c r="E54" s="28"/>
      <c r="F54" s="28"/>
      <c r="G54" s="28"/>
      <c r="H54" s="28"/>
      <c r="I54" s="28"/>
      <c r="J54" s="28">
        <v>1406</v>
      </c>
      <c r="K54" s="28">
        <v>1145</v>
      </c>
      <c r="L54" s="28">
        <f t="shared" si="11"/>
        <v>1145</v>
      </c>
      <c r="M54" s="28"/>
      <c r="N54" s="28"/>
      <c r="O54" s="28"/>
      <c r="P54" s="28"/>
      <c r="Q54" s="28"/>
      <c r="R54" s="28">
        <v>1145</v>
      </c>
      <c r="S54" s="28"/>
      <c r="T54" s="28">
        <f t="shared" si="20"/>
        <v>0</v>
      </c>
      <c r="U54" s="28"/>
      <c r="V54" s="28"/>
      <c r="W54" s="28"/>
      <c r="X54" s="28"/>
      <c r="Y54" s="28"/>
      <c r="Z54" s="28"/>
      <c r="AA54" s="28"/>
      <c r="AB54" s="28">
        <f t="shared" si="21"/>
        <v>0</v>
      </c>
      <c r="AC54" s="28"/>
      <c r="AD54" s="28"/>
      <c r="AE54" s="28"/>
      <c r="AF54" s="28"/>
      <c r="AG54" s="28"/>
      <c r="AH54" s="28"/>
      <c r="AI54" s="28">
        <f t="shared" si="12"/>
        <v>0</v>
      </c>
      <c r="AJ54" s="28">
        <f t="shared" si="13"/>
        <v>0</v>
      </c>
      <c r="AK54" s="28">
        <f t="shared" si="14"/>
        <v>0</v>
      </c>
      <c r="AL54" s="28">
        <f t="shared" si="15"/>
        <v>0</v>
      </c>
      <c r="AM54" s="28">
        <f t="shared" si="16"/>
        <v>0</v>
      </c>
      <c r="AN54" s="28">
        <f t="shared" si="16"/>
        <v>0</v>
      </c>
      <c r="AO54" s="28">
        <f t="shared" si="17"/>
        <v>0</v>
      </c>
      <c r="AP54" s="28">
        <f t="shared" si="18"/>
        <v>0</v>
      </c>
      <c r="AQ54" s="29" t="str">
        <f t="shared" si="3"/>
        <v/>
      </c>
      <c r="AR54" s="29" t="str">
        <f t="shared" si="4"/>
        <v/>
      </c>
      <c r="AS54" s="29" t="str">
        <f t="shared" si="5"/>
        <v/>
      </c>
      <c r="AT54" s="29" t="str">
        <f t="shared" si="6"/>
        <v/>
      </c>
      <c r="AU54" s="29" t="str">
        <f t="shared" si="7"/>
        <v/>
      </c>
      <c r="AV54" s="29" t="str">
        <f t="shared" si="8"/>
        <v/>
      </c>
      <c r="AW54" s="29" t="str">
        <f t="shared" si="9"/>
        <v/>
      </c>
      <c r="AX54" s="29" t="str">
        <f t="shared" si="10"/>
        <v/>
      </c>
    </row>
    <row r="55" spans="1:50" ht="25.5" x14ac:dyDescent="0.2">
      <c r="A55" s="10" t="s">
        <v>93</v>
      </c>
      <c r="B55" s="2" t="s">
        <v>94</v>
      </c>
      <c r="C55" s="2">
        <v>100</v>
      </c>
      <c r="D55" s="28">
        <f t="shared" si="19"/>
        <v>100</v>
      </c>
      <c r="E55" s="28"/>
      <c r="F55" s="28"/>
      <c r="G55" s="28"/>
      <c r="H55" s="28"/>
      <c r="I55" s="28"/>
      <c r="J55" s="28">
        <v>100</v>
      </c>
      <c r="K55" s="28">
        <v>3</v>
      </c>
      <c r="L55" s="28">
        <f t="shared" si="11"/>
        <v>3</v>
      </c>
      <c r="M55" s="28"/>
      <c r="N55" s="28"/>
      <c r="O55" s="28"/>
      <c r="P55" s="28"/>
      <c r="Q55" s="28"/>
      <c r="R55" s="28">
        <v>3</v>
      </c>
      <c r="S55" s="28"/>
      <c r="T55" s="28">
        <f t="shared" si="20"/>
        <v>0</v>
      </c>
      <c r="U55" s="28"/>
      <c r="V55" s="28"/>
      <c r="W55" s="28"/>
      <c r="X55" s="28"/>
      <c r="Y55" s="28"/>
      <c r="Z55" s="28"/>
      <c r="AA55" s="28"/>
      <c r="AB55" s="28">
        <f t="shared" si="21"/>
        <v>0</v>
      </c>
      <c r="AC55" s="28"/>
      <c r="AD55" s="28"/>
      <c r="AE55" s="28"/>
      <c r="AF55" s="28"/>
      <c r="AG55" s="28"/>
      <c r="AH55" s="28"/>
      <c r="AI55" s="28">
        <f t="shared" si="12"/>
        <v>0</v>
      </c>
      <c r="AJ55" s="28">
        <f t="shared" si="13"/>
        <v>0</v>
      </c>
      <c r="AK55" s="28">
        <f t="shared" si="14"/>
        <v>0</v>
      </c>
      <c r="AL55" s="28">
        <f t="shared" si="15"/>
        <v>0</v>
      </c>
      <c r="AM55" s="28">
        <f t="shared" si="16"/>
        <v>0</v>
      </c>
      <c r="AN55" s="28">
        <f t="shared" si="16"/>
        <v>0</v>
      </c>
      <c r="AO55" s="28">
        <f t="shared" si="17"/>
        <v>0</v>
      </c>
      <c r="AP55" s="28">
        <f t="shared" si="18"/>
        <v>0</v>
      </c>
      <c r="AQ55" s="29" t="str">
        <f t="shared" si="3"/>
        <v/>
      </c>
      <c r="AR55" s="29" t="str">
        <f t="shared" si="4"/>
        <v/>
      </c>
      <c r="AS55" s="29" t="str">
        <f t="shared" si="5"/>
        <v/>
      </c>
      <c r="AT55" s="29" t="str">
        <f t="shared" si="6"/>
        <v/>
      </c>
      <c r="AU55" s="29" t="str">
        <f t="shared" si="7"/>
        <v/>
      </c>
      <c r="AV55" s="29" t="str">
        <f t="shared" si="8"/>
        <v/>
      </c>
      <c r="AW55" s="29" t="str">
        <f t="shared" si="9"/>
        <v/>
      </c>
      <c r="AX55" s="29" t="str">
        <f t="shared" si="10"/>
        <v/>
      </c>
    </row>
    <row r="56" spans="1:50" x14ac:dyDescent="0.2">
      <c r="A56" s="10" t="s">
        <v>95</v>
      </c>
      <c r="B56" s="3" t="s">
        <v>96</v>
      </c>
      <c r="C56" s="1">
        <v>100</v>
      </c>
      <c r="D56" s="28">
        <f t="shared" si="19"/>
        <v>100</v>
      </c>
      <c r="E56" s="28"/>
      <c r="F56" s="28"/>
      <c r="G56" s="28"/>
      <c r="H56" s="28"/>
      <c r="I56" s="28"/>
      <c r="J56" s="28">
        <v>100</v>
      </c>
      <c r="K56" s="28">
        <v>62</v>
      </c>
      <c r="L56" s="28">
        <f t="shared" si="11"/>
        <v>62</v>
      </c>
      <c r="M56" s="28"/>
      <c r="N56" s="28"/>
      <c r="O56" s="28"/>
      <c r="P56" s="28"/>
      <c r="Q56" s="28"/>
      <c r="R56" s="28">
        <v>62</v>
      </c>
      <c r="S56" s="28"/>
      <c r="T56" s="28">
        <f t="shared" si="20"/>
        <v>0</v>
      </c>
      <c r="U56" s="28"/>
      <c r="V56" s="28"/>
      <c r="W56" s="28"/>
      <c r="X56" s="28"/>
      <c r="Y56" s="28"/>
      <c r="Z56" s="28"/>
      <c r="AA56" s="28"/>
      <c r="AB56" s="28">
        <f t="shared" si="21"/>
        <v>0</v>
      </c>
      <c r="AC56" s="28"/>
      <c r="AD56" s="28"/>
      <c r="AE56" s="28"/>
      <c r="AF56" s="28"/>
      <c r="AG56" s="28"/>
      <c r="AH56" s="28"/>
      <c r="AI56" s="28">
        <f t="shared" si="12"/>
        <v>0</v>
      </c>
      <c r="AJ56" s="28">
        <f t="shared" si="13"/>
        <v>0</v>
      </c>
      <c r="AK56" s="28">
        <f t="shared" si="14"/>
        <v>0</v>
      </c>
      <c r="AL56" s="28">
        <f t="shared" si="15"/>
        <v>0</v>
      </c>
      <c r="AM56" s="28">
        <f t="shared" si="16"/>
        <v>0</v>
      </c>
      <c r="AN56" s="28">
        <f t="shared" si="16"/>
        <v>0</v>
      </c>
      <c r="AO56" s="28">
        <f t="shared" si="17"/>
        <v>0</v>
      </c>
      <c r="AP56" s="28">
        <f t="shared" si="18"/>
        <v>0</v>
      </c>
      <c r="AQ56" s="29" t="str">
        <f t="shared" si="3"/>
        <v/>
      </c>
      <c r="AR56" s="29" t="str">
        <f t="shared" si="4"/>
        <v/>
      </c>
      <c r="AS56" s="29" t="str">
        <f t="shared" si="5"/>
        <v/>
      </c>
      <c r="AT56" s="29" t="str">
        <f t="shared" si="6"/>
        <v/>
      </c>
      <c r="AU56" s="29" t="str">
        <f t="shared" si="7"/>
        <v/>
      </c>
      <c r="AV56" s="29" t="str">
        <f t="shared" si="8"/>
        <v/>
      </c>
      <c r="AW56" s="29" t="str">
        <f t="shared" si="9"/>
        <v/>
      </c>
      <c r="AX56" s="29" t="str">
        <f t="shared" si="10"/>
        <v/>
      </c>
    </row>
    <row r="57" spans="1:50" s="38" customFormat="1" ht="25.5" x14ac:dyDescent="0.2">
      <c r="A57" s="34" t="s">
        <v>97</v>
      </c>
      <c r="B57" s="39" t="s">
        <v>98</v>
      </c>
      <c r="C57" s="1">
        <v>70</v>
      </c>
      <c r="D57" s="36">
        <f t="shared" si="19"/>
        <v>70</v>
      </c>
      <c r="E57" s="28"/>
      <c r="F57" s="28"/>
      <c r="G57" s="28"/>
      <c r="H57" s="28"/>
      <c r="I57" s="28"/>
      <c r="J57" s="28">
        <v>70</v>
      </c>
      <c r="K57" s="36">
        <v>64</v>
      </c>
      <c r="L57" s="36">
        <f t="shared" si="11"/>
        <v>64</v>
      </c>
      <c r="M57" s="36"/>
      <c r="N57" s="36"/>
      <c r="O57" s="36"/>
      <c r="P57" s="36"/>
      <c r="Q57" s="36"/>
      <c r="R57" s="36">
        <v>64</v>
      </c>
      <c r="S57" s="36"/>
      <c r="T57" s="36">
        <f t="shared" si="20"/>
        <v>0</v>
      </c>
      <c r="U57" s="36"/>
      <c r="V57" s="36"/>
      <c r="W57" s="36"/>
      <c r="X57" s="36"/>
      <c r="Y57" s="36"/>
      <c r="Z57" s="36"/>
      <c r="AA57" s="36"/>
      <c r="AB57" s="36">
        <f t="shared" si="21"/>
        <v>0</v>
      </c>
      <c r="AC57" s="36"/>
      <c r="AD57" s="36"/>
      <c r="AE57" s="36"/>
      <c r="AF57" s="36"/>
      <c r="AG57" s="36"/>
      <c r="AH57" s="36"/>
      <c r="AI57" s="36">
        <f t="shared" si="12"/>
        <v>0</v>
      </c>
      <c r="AJ57" s="36">
        <f t="shared" si="13"/>
        <v>0</v>
      </c>
      <c r="AK57" s="36">
        <f t="shared" si="14"/>
        <v>0</v>
      </c>
      <c r="AL57" s="36">
        <f t="shared" si="15"/>
        <v>0</v>
      </c>
      <c r="AM57" s="36">
        <f t="shared" si="16"/>
        <v>0</v>
      </c>
      <c r="AN57" s="36">
        <f t="shared" si="16"/>
        <v>0</v>
      </c>
      <c r="AO57" s="36">
        <f t="shared" si="17"/>
        <v>0</v>
      </c>
      <c r="AP57" s="36">
        <f t="shared" si="18"/>
        <v>0</v>
      </c>
      <c r="AQ57" s="37" t="str">
        <f t="shared" si="3"/>
        <v/>
      </c>
      <c r="AR57" s="37" t="str">
        <f t="shared" si="4"/>
        <v/>
      </c>
      <c r="AS57" s="37" t="str">
        <f t="shared" si="5"/>
        <v/>
      </c>
      <c r="AT57" s="37" t="str">
        <f t="shared" si="6"/>
        <v/>
      </c>
      <c r="AU57" s="37" t="str">
        <f t="shared" si="7"/>
        <v/>
      </c>
      <c r="AV57" s="37" t="str">
        <f t="shared" si="8"/>
        <v/>
      </c>
      <c r="AW57" s="37" t="str">
        <f t="shared" si="9"/>
        <v/>
      </c>
      <c r="AX57" s="37" t="str">
        <f t="shared" si="10"/>
        <v/>
      </c>
    </row>
    <row r="58" spans="1:50" ht="25.5" x14ac:dyDescent="0.2">
      <c r="A58" s="10" t="s">
        <v>99</v>
      </c>
      <c r="B58" s="3" t="s">
        <v>100</v>
      </c>
      <c r="C58" s="1">
        <v>240</v>
      </c>
      <c r="D58" s="28">
        <f t="shared" si="19"/>
        <v>240</v>
      </c>
      <c r="E58" s="28"/>
      <c r="F58" s="28"/>
      <c r="G58" s="28"/>
      <c r="H58" s="28"/>
      <c r="I58" s="28"/>
      <c r="J58" s="28">
        <v>240</v>
      </c>
      <c r="K58" s="28">
        <v>238</v>
      </c>
      <c r="L58" s="28">
        <f t="shared" si="11"/>
        <v>238</v>
      </c>
      <c r="M58" s="28"/>
      <c r="N58" s="28"/>
      <c r="O58" s="28"/>
      <c r="P58" s="28"/>
      <c r="Q58" s="28"/>
      <c r="R58" s="28">
        <v>238</v>
      </c>
      <c r="S58" s="28"/>
      <c r="T58" s="28">
        <f t="shared" si="20"/>
        <v>0</v>
      </c>
      <c r="U58" s="28"/>
      <c r="V58" s="28"/>
      <c r="W58" s="28"/>
      <c r="X58" s="28"/>
      <c r="Y58" s="28"/>
      <c r="Z58" s="28"/>
      <c r="AA58" s="28"/>
      <c r="AB58" s="28">
        <f t="shared" si="21"/>
        <v>0</v>
      </c>
      <c r="AC58" s="28"/>
      <c r="AD58" s="28"/>
      <c r="AE58" s="28"/>
      <c r="AF58" s="28"/>
      <c r="AG58" s="28"/>
      <c r="AH58" s="28"/>
      <c r="AI58" s="28">
        <f t="shared" si="12"/>
        <v>0</v>
      </c>
      <c r="AJ58" s="28">
        <f t="shared" si="13"/>
        <v>0</v>
      </c>
      <c r="AK58" s="28">
        <f t="shared" si="14"/>
        <v>0</v>
      </c>
      <c r="AL58" s="28">
        <f t="shared" si="15"/>
        <v>0</v>
      </c>
      <c r="AM58" s="28">
        <f t="shared" si="16"/>
        <v>0</v>
      </c>
      <c r="AN58" s="28">
        <f t="shared" si="16"/>
        <v>0</v>
      </c>
      <c r="AO58" s="28">
        <f t="shared" si="17"/>
        <v>0</v>
      </c>
      <c r="AP58" s="28">
        <f t="shared" si="18"/>
        <v>0</v>
      </c>
      <c r="AQ58" s="29" t="str">
        <f t="shared" si="3"/>
        <v/>
      </c>
      <c r="AR58" s="29" t="str">
        <f t="shared" si="4"/>
        <v/>
      </c>
      <c r="AS58" s="29" t="str">
        <f t="shared" si="5"/>
        <v/>
      </c>
      <c r="AT58" s="29" t="str">
        <f t="shared" si="6"/>
        <v/>
      </c>
      <c r="AU58" s="29" t="str">
        <f t="shared" si="7"/>
        <v/>
      </c>
      <c r="AV58" s="29" t="str">
        <f t="shared" si="8"/>
        <v/>
      </c>
      <c r="AW58" s="29" t="str">
        <f t="shared" si="9"/>
        <v/>
      </c>
      <c r="AX58" s="29" t="str">
        <f t="shared" si="10"/>
        <v/>
      </c>
    </row>
    <row r="59" spans="1:50" x14ac:dyDescent="0.2">
      <c r="A59" s="10">
        <v>54</v>
      </c>
      <c r="B59" s="3" t="s">
        <v>128</v>
      </c>
      <c r="C59" s="1">
        <v>12338</v>
      </c>
      <c r="D59" s="28">
        <f t="shared" si="19"/>
        <v>12238</v>
      </c>
      <c r="E59" s="28"/>
      <c r="F59" s="28"/>
      <c r="G59" s="28"/>
      <c r="H59" s="28">
        <v>11964</v>
      </c>
      <c r="I59" s="28"/>
      <c r="J59" s="28">
        <v>274</v>
      </c>
      <c r="K59" s="28">
        <v>269</v>
      </c>
      <c r="L59" s="28">
        <f t="shared" si="11"/>
        <v>269</v>
      </c>
      <c r="M59" s="28"/>
      <c r="N59" s="28"/>
      <c r="O59" s="28"/>
      <c r="P59" s="28"/>
      <c r="Q59" s="28"/>
      <c r="R59" s="28">
        <v>269</v>
      </c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9"/>
      <c r="AR59" s="29"/>
      <c r="AS59" s="29"/>
      <c r="AT59" s="29"/>
      <c r="AU59" s="29"/>
      <c r="AV59" s="29"/>
      <c r="AW59" s="29"/>
      <c r="AX59" s="29"/>
    </row>
    <row r="60" spans="1:50" ht="25.5" x14ac:dyDescent="0.2">
      <c r="A60" s="10">
        <v>55</v>
      </c>
      <c r="B60" s="2" t="s">
        <v>101</v>
      </c>
      <c r="C60" s="1">
        <v>18</v>
      </c>
      <c r="D60" s="28">
        <f t="shared" si="19"/>
        <v>18</v>
      </c>
      <c r="E60" s="28"/>
      <c r="F60" s="28"/>
      <c r="G60" s="28"/>
      <c r="H60" s="28"/>
      <c r="I60" s="28"/>
      <c r="J60" s="28">
        <v>18</v>
      </c>
      <c r="K60" s="28">
        <v>18</v>
      </c>
      <c r="L60" s="28">
        <f t="shared" si="11"/>
        <v>18</v>
      </c>
      <c r="M60" s="28"/>
      <c r="N60" s="28"/>
      <c r="O60" s="28"/>
      <c r="P60" s="28"/>
      <c r="Q60" s="28"/>
      <c r="R60" s="28">
        <v>18</v>
      </c>
      <c r="S60" s="28"/>
      <c r="T60" s="28">
        <f t="shared" si="20"/>
        <v>0</v>
      </c>
      <c r="U60" s="28"/>
      <c r="V60" s="28"/>
      <c r="W60" s="28"/>
      <c r="X60" s="28"/>
      <c r="Y60" s="28"/>
      <c r="Z60" s="28"/>
      <c r="AA60" s="28"/>
      <c r="AB60" s="28">
        <f t="shared" si="21"/>
        <v>0</v>
      </c>
      <c r="AC60" s="28"/>
      <c r="AD60" s="28"/>
      <c r="AE60" s="28"/>
      <c r="AF60" s="28"/>
      <c r="AG60" s="28"/>
      <c r="AH60" s="28"/>
      <c r="AI60" s="28">
        <f t="shared" si="12"/>
        <v>0</v>
      </c>
      <c r="AJ60" s="28">
        <f t="shared" si="13"/>
        <v>0</v>
      </c>
      <c r="AK60" s="28">
        <f t="shared" si="14"/>
        <v>0</v>
      </c>
      <c r="AL60" s="28">
        <f t="shared" si="15"/>
        <v>0</v>
      </c>
      <c r="AM60" s="28">
        <f t="shared" si="16"/>
        <v>0</v>
      </c>
      <c r="AN60" s="28">
        <f t="shared" si="16"/>
        <v>0</v>
      </c>
      <c r="AO60" s="28">
        <f t="shared" si="17"/>
        <v>0</v>
      </c>
      <c r="AP60" s="28">
        <f t="shared" si="18"/>
        <v>0</v>
      </c>
      <c r="AQ60" s="29" t="str">
        <f t="shared" si="3"/>
        <v/>
      </c>
      <c r="AR60" s="29" t="str">
        <f t="shared" si="4"/>
        <v/>
      </c>
      <c r="AS60" s="29" t="str">
        <f t="shared" si="5"/>
        <v/>
      </c>
      <c r="AT60" s="29" t="str">
        <f t="shared" si="6"/>
        <v/>
      </c>
      <c r="AU60" s="29" t="str">
        <f t="shared" si="7"/>
        <v/>
      </c>
      <c r="AV60" s="29" t="str">
        <f t="shared" si="8"/>
        <v/>
      </c>
      <c r="AW60" s="29" t="str">
        <f t="shared" si="9"/>
        <v/>
      </c>
      <c r="AX60" s="29" t="str">
        <f t="shared" si="10"/>
        <v/>
      </c>
    </row>
    <row r="61" spans="1:50" ht="25.5" x14ac:dyDescent="0.2">
      <c r="A61" s="10">
        <v>56</v>
      </c>
      <c r="B61" s="6" t="s">
        <v>107</v>
      </c>
      <c r="C61" s="2">
        <v>379</v>
      </c>
      <c r="D61" s="28">
        <f t="shared" si="19"/>
        <v>379</v>
      </c>
      <c r="E61" s="28"/>
      <c r="F61" s="28"/>
      <c r="G61" s="28"/>
      <c r="H61" s="28"/>
      <c r="I61" s="28"/>
      <c r="J61" s="28">
        <v>379</v>
      </c>
      <c r="K61" s="28">
        <v>379</v>
      </c>
      <c r="L61" s="28">
        <f t="shared" si="11"/>
        <v>379</v>
      </c>
      <c r="M61" s="28"/>
      <c r="N61" s="28"/>
      <c r="O61" s="28"/>
      <c r="P61" s="28"/>
      <c r="Q61" s="28"/>
      <c r="R61" s="28">
        <v>379</v>
      </c>
      <c r="S61" s="28"/>
      <c r="T61" s="28">
        <f t="shared" si="20"/>
        <v>0</v>
      </c>
      <c r="U61" s="28"/>
      <c r="V61" s="28"/>
      <c r="W61" s="28"/>
      <c r="X61" s="28"/>
      <c r="Y61" s="28"/>
      <c r="Z61" s="28"/>
      <c r="AA61" s="28"/>
      <c r="AB61" s="28">
        <f t="shared" si="21"/>
        <v>0</v>
      </c>
      <c r="AC61" s="28"/>
      <c r="AD61" s="28"/>
      <c r="AE61" s="28"/>
      <c r="AF61" s="28"/>
      <c r="AG61" s="28"/>
      <c r="AH61" s="28"/>
      <c r="AI61" s="28">
        <f t="shared" si="12"/>
        <v>0</v>
      </c>
      <c r="AJ61" s="28">
        <f t="shared" si="13"/>
        <v>0</v>
      </c>
      <c r="AK61" s="28">
        <f t="shared" si="14"/>
        <v>0</v>
      </c>
      <c r="AL61" s="28">
        <f t="shared" si="15"/>
        <v>0</v>
      </c>
      <c r="AM61" s="28">
        <f t="shared" si="16"/>
        <v>0</v>
      </c>
      <c r="AN61" s="28">
        <f t="shared" si="16"/>
        <v>0</v>
      </c>
      <c r="AO61" s="28">
        <f t="shared" si="17"/>
        <v>0</v>
      </c>
      <c r="AP61" s="28">
        <f t="shared" si="18"/>
        <v>0</v>
      </c>
      <c r="AQ61" s="29" t="str">
        <f t="shared" si="3"/>
        <v/>
      </c>
      <c r="AR61" s="29" t="str">
        <f t="shared" si="4"/>
        <v/>
      </c>
      <c r="AS61" s="29" t="str">
        <f t="shared" si="5"/>
        <v/>
      </c>
      <c r="AT61" s="29" t="str">
        <f t="shared" si="6"/>
        <v/>
      </c>
      <c r="AU61" s="29" t="str">
        <f t="shared" si="7"/>
        <v/>
      </c>
      <c r="AV61" s="29" t="str">
        <f t="shared" si="8"/>
        <v/>
      </c>
      <c r="AW61" s="29" t="str">
        <f t="shared" si="9"/>
        <v/>
      </c>
      <c r="AX61" s="29" t="str">
        <f t="shared" si="10"/>
        <v/>
      </c>
    </row>
    <row r="62" spans="1:50" ht="25.5" x14ac:dyDescent="0.2">
      <c r="A62" s="8">
        <v>58</v>
      </c>
      <c r="B62" s="6" t="s">
        <v>110</v>
      </c>
      <c r="C62" s="6">
        <v>120</v>
      </c>
      <c r="D62" s="28">
        <f t="shared" si="19"/>
        <v>120</v>
      </c>
      <c r="E62" s="30"/>
      <c r="F62" s="30"/>
      <c r="G62" s="30"/>
      <c r="H62" s="30"/>
      <c r="I62" s="30"/>
      <c r="J62" s="30">
        <v>120</v>
      </c>
      <c r="K62" s="30">
        <v>120</v>
      </c>
      <c r="L62" s="30">
        <f t="shared" si="11"/>
        <v>120</v>
      </c>
      <c r="M62" s="30"/>
      <c r="N62" s="30"/>
      <c r="O62" s="30"/>
      <c r="P62" s="30"/>
      <c r="Q62" s="30"/>
      <c r="R62" s="30">
        <v>120</v>
      </c>
      <c r="S62" s="30"/>
      <c r="T62" s="30">
        <f t="shared" si="20"/>
        <v>0</v>
      </c>
      <c r="U62" s="30"/>
      <c r="V62" s="30"/>
      <c r="W62" s="30"/>
      <c r="X62" s="30"/>
      <c r="Y62" s="30"/>
      <c r="Z62" s="30"/>
      <c r="AA62" s="30"/>
      <c r="AB62" s="30">
        <f t="shared" si="21"/>
        <v>0</v>
      </c>
      <c r="AC62" s="30"/>
      <c r="AD62" s="30"/>
      <c r="AE62" s="30"/>
      <c r="AF62" s="30"/>
      <c r="AG62" s="30"/>
      <c r="AH62" s="30"/>
      <c r="AI62" s="30">
        <f t="shared" ref="AI62:AI68" si="22">S62-AA62</f>
        <v>0</v>
      </c>
      <c r="AJ62" s="30">
        <f t="shared" ref="AJ62:AJ68" si="23">T62-AB62</f>
        <v>0</v>
      </c>
      <c r="AK62" s="30">
        <f t="shared" ref="AK62:AK68" si="24">U62-AC62</f>
        <v>0</v>
      </c>
      <c r="AL62" s="30">
        <f t="shared" ref="AL62:AL68" si="25">V62-AD62</f>
        <v>0</v>
      </c>
      <c r="AM62" s="30">
        <f t="shared" ref="AM62:AM68" si="26">W62-AE62</f>
        <v>0</v>
      </c>
      <c r="AN62" s="30">
        <f t="shared" ref="AN62:AN68" si="27">X62-AF62</f>
        <v>0</v>
      </c>
      <c r="AO62" s="30">
        <f t="shared" ref="AO62:AO68" si="28">Y62-AG62</f>
        <v>0</v>
      </c>
      <c r="AP62" s="30">
        <f t="shared" ref="AP62:AP68" si="29">Z62-AH62</f>
        <v>0</v>
      </c>
      <c r="AQ62" s="31" t="str">
        <f t="shared" ref="AQ62:AQ68" si="30">IFERROR(AA62/S62*100,"")</f>
        <v/>
      </c>
      <c r="AR62" s="31" t="str">
        <f t="shared" ref="AR62:AR68" si="31">IFERROR(AB62/T62*100,"")</f>
        <v/>
      </c>
      <c r="AS62" s="31" t="str">
        <f t="shared" ref="AS62:AS68" si="32">IFERROR(AC62/U62*100,"")</f>
        <v/>
      </c>
      <c r="AT62" s="31" t="str">
        <f t="shared" ref="AT62:AT68" si="33">IFERROR(AD62/V62*100,"")</f>
        <v/>
      </c>
      <c r="AU62" s="31" t="str">
        <f t="shared" ref="AU62:AU68" si="34">IFERROR(AE62/W62*100,"")</f>
        <v/>
      </c>
      <c r="AV62" s="31" t="str">
        <f t="shared" ref="AV62:AV68" si="35">IFERROR(AF62/X62*100,"")</f>
        <v/>
      </c>
      <c r="AW62" s="31" t="str">
        <f t="shared" ref="AW62:AW68" si="36">IFERROR(AG62/Y62*100,"")</f>
        <v/>
      </c>
      <c r="AX62" s="31" t="str">
        <f t="shared" ref="AX62:AX68" si="37">IFERROR(AH62/Z62*100,"")</f>
        <v/>
      </c>
    </row>
    <row r="63" spans="1:50" s="38" customFormat="1" x14ac:dyDescent="0.2">
      <c r="A63" s="40">
        <v>59</v>
      </c>
      <c r="B63" s="41" t="s">
        <v>111</v>
      </c>
      <c r="C63" s="6">
        <v>2558</v>
      </c>
      <c r="D63" s="36">
        <f t="shared" si="19"/>
        <v>2558</v>
      </c>
      <c r="E63" s="30"/>
      <c r="F63" s="30"/>
      <c r="G63" s="30"/>
      <c r="H63" s="30"/>
      <c r="I63" s="30"/>
      <c r="J63" s="30">
        <v>2558</v>
      </c>
      <c r="K63" s="42">
        <v>2552</v>
      </c>
      <c r="L63" s="42">
        <f t="shared" si="11"/>
        <v>2552</v>
      </c>
      <c r="M63" s="42"/>
      <c r="N63" s="42"/>
      <c r="O63" s="42"/>
      <c r="P63" s="42"/>
      <c r="Q63" s="42"/>
      <c r="R63" s="42">
        <v>2552</v>
      </c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3"/>
      <c r="AR63" s="43"/>
      <c r="AS63" s="43"/>
      <c r="AT63" s="43"/>
      <c r="AU63" s="43"/>
      <c r="AV63" s="43"/>
      <c r="AW63" s="43"/>
      <c r="AX63" s="43"/>
    </row>
    <row r="64" spans="1:50" s="38" customFormat="1" ht="25.5" x14ac:dyDescent="0.2">
      <c r="A64" s="40">
        <v>60</v>
      </c>
      <c r="B64" s="41" t="s">
        <v>112</v>
      </c>
      <c r="C64" s="41">
        <v>550</v>
      </c>
      <c r="D64" s="36">
        <f t="shared" si="19"/>
        <v>550</v>
      </c>
      <c r="E64" s="42"/>
      <c r="F64" s="42"/>
      <c r="G64" s="42"/>
      <c r="H64" s="42"/>
      <c r="I64" s="42"/>
      <c r="J64" s="42">
        <v>550</v>
      </c>
      <c r="K64" s="42">
        <v>466</v>
      </c>
      <c r="L64" s="42">
        <f t="shared" si="11"/>
        <v>466</v>
      </c>
      <c r="M64" s="42"/>
      <c r="N64" s="42"/>
      <c r="O64" s="42"/>
      <c r="P64" s="42"/>
      <c r="Q64" s="42"/>
      <c r="R64" s="42">
        <v>466</v>
      </c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3"/>
      <c r="AR64" s="43"/>
      <c r="AS64" s="43"/>
      <c r="AT64" s="43"/>
      <c r="AU64" s="43"/>
      <c r="AV64" s="43"/>
      <c r="AW64" s="43"/>
      <c r="AX64" s="43"/>
    </row>
    <row r="65" spans="1:50" s="38" customFormat="1" x14ac:dyDescent="0.2">
      <c r="A65" s="40">
        <v>61</v>
      </c>
      <c r="B65" s="41" t="s">
        <v>113</v>
      </c>
      <c r="C65" s="6">
        <v>100105</v>
      </c>
      <c r="D65" s="36">
        <f t="shared" si="19"/>
        <v>100105</v>
      </c>
      <c r="E65" s="30"/>
      <c r="F65" s="30">
        <v>39700</v>
      </c>
      <c r="G65" s="30"/>
      <c r="H65" s="30">
        <v>60000</v>
      </c>
      <c r="I65" s="30"/>
      <c r="J65" s="30">
        <v>405</v>
      </c>
      <c r="K65" s="42">
        <v>90203</v>
      </c>
      <c r="L65" s="42">
        <f t="shared" si="11"/>
        <v>90203</v>
      </c>
      <c r="M65" s="42"/>
      <c r="N65" s="42">
        <v>29923</v>
      </c>
      <c r="O65" s="42"/>
      <c r="P65" s="42">
        <v>60000</v>
      </c>
      <c r="Q65" s="42"/>
      <c r="R65" s="42">
        <v>280</v>
      </c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3"/>
      <c r="AR65" s="43"/>
      <c r="AS65" s="43"/>
      <c r="AT65" s="43"/>
      <c r="AU65" s="43"/>
      <c r="AV65" s="43"/>
      <c r="AW65" s="43"/>
      <c r="AX65" s="43"/>
    </row>
    <row r="66" spans="1:50" x14ac:dyDescent="0.2">
      <c r="A66" s="8">
        <v>62</v>
      </c>
      <c r="B66" s="6" t="s">
        <v>114</v>
      </c>
      <c r="C66" s="6">
        <v>328594</v>
      </c>
      <c r="D66" s="28">
        <f t="shared" si="19"/>
        <v>308948</v>
      </c>
      <c r="E66" s="30"/>
      <c r="F66" s="30">
        <v>47695</v>
      </c>
      <c r="G66" s="30"/>
      <c r="H66" s="30">
        <v>19814</v>
      </c>
      <c r="I66" s="30">
        <v>54126</v>
      </c>
      <c r="J66" s="30">
        <v>187313</v>
      </c>
      <c r="K66" s="30">
        <v>268485</v>
      </c>
      <c r="L66" s="30">
        <f t="shared" si="11"/>
        <v>259876</v>
      </c>
      <c r="M66" s="30"/>
      <c r="N66" s="30">
        <v>14175</v>
      </c>
      <c r="O66" s="30"/>
      <c r="P66" s="30">
        <v>9443</v>
      </c>
      <c r="Q66" s="30">
        <v>50844</v>
      </c>
      <c r="R66" s="30">
        <v>185414</v>
      </c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1"/>
      <c r="AR66" s="31"/>
      <c r="AS66" s="31"/>
      <c r="AT66" s="31"/>
      <c r="AU66" s="31"/>
      <c r="AV66" s="31"/>
      <c r="AW66" s="31"/>
      <c r="AX66" s="31"/>
    </row>
    <row r="67" spans="1:50" x14ac:dyDescent="0.2">
      <c r="A67" s="8">
        <v>63</v>
      </c>
      <c r="B67" s="6" t="s">
        <v>115</v>
      </c>
      <c r="C67" s="6">
        <v>88</v>
      </c>
      <c r="D67" s="28">
        <f t="shared" si="19"/>
        <v>88</v>
      </c>
      <c r="E67" s="30"/>
      <c r="F67" s="30"/>
      <c r="G67" s="30"/>
      <c r="H67" s="30"/>
      <c r="I67" s="30"/>
      <c r="J67" s="30">
        <v>88</v>
      </c>
      <c r="K67" s="30">
        <v>87</v>
      </c>
      <c r="L67" s="30">
        <f t="shared" si="11"/>
        <v>87</v>
      </c>
      <c r="M67" s="30"/>
      <c r="N67" s="30"/>
      <c r="O67" s="30"/>
      <c r="P67" s="30"/>
      <c r="Q67" s="30"/>
      <c r="R67" s="30">
        <v>87</v>
      </c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1"/>
      <c r="AR67" s="31"/>
      <c r="AS67" s="31"/>
      <c r="AT67" s="31"/>
      <c r="AU67" s="31"/>
      <c r="AV67" s="31"/>
      <c r="AW67" s="31"/>
      <c r="AX67" s="31"/>
    </row>
    <row r="68" spans="1:50" s="38" customFormat="1" ht="13.5" thickBot="1" x14ac:dyDescent="0.25">
      <c r="A68" s="44">
        <v>64</v>
      </c>
      <c r="B68" s="45" t="s">
        <v>116</v>
      </c>
      <c r="C68" s="56">
        <v>5</v>
      </c>
      <c r="D68" s="46">
        <f t="shared" si="19"/>
        <v>5</v>
      </c>
      <c r="E68" s="57">
        <v>5</v>
      </c>
      <c r="F68" s="57"/>
      <c r="G68" s="57"/>
      <c r="H68" s="57"/>
      <c r="I68" s="57"/>
      <c r="J68" s="57"/>
      <c r="K68" s="46">
        <v>3</v>
      </c>
      <c r="L68" s="46">
        <f t="shared" si="11"/>
        <v>3</v>
      </c>
      <c r="M68" s="46">
        <v>3</v>
      </c>
      <c r="N68" s="46"/>
      <c r="O68" s="46"/>
      <c r="P68" s="46"/>
      <c r="Q68" s="46"/>
      <c r="R68" s="46"/>
      <c r="S68" s="46"/>
      <c r="T68" s="46">
        <f t="shared" si="20"/>
        <v>0</v>
      </c>
      <c r="U68" s="46"/>
      <c r="V68" s="46"/>
      <c r="W68" s="46"/>
      <c r="X68" s="46"/>
      <c r="Y68" s="46"/>
      <c r="Z68" s="46"/>
      <c r="AA68" s="46"/>
      <c r="AB68" s="46">
        <f t="shared" si="21"/>
        <v>0</v>
      </c>
      <c r="AC68" s="46"/>
      <c r="AD68" s="46"/>
      <c r="AE68" s="46"/>
      <c r="AF68" s="46"/>
      <c r="AG68" s="46"/>
      <c r="AH68" s="46"/>
      <c r="AI68" s="46">
        <f t="shared" si="22"/>
        <v>0</v>
      </c>
      <c r="AJ68" s="46">
        <f t="shared" si="23"/>
        <v>0</v>
      </c>
      <c r="AK68" s="46">
        <f t="shared" si="24"/>
        <v>0</v>
      </c>
      <c r="AL68" s="46">
        <f t="shared" si="25"/>
        <v>0</v>
      </c>
      <c r="AM68" s="46">
        <f t="shared" si="26"/>
        <v>0</v>
      </c>
      <c r="AN68" s="46">
        <f t="shared" si="27"/>
        <v>0</v>
      </c>
      <c r="AO68" s="46">
        <f t="shared" si="28"/>
        <v>0</v>
      </c>
      <c r="AP68" s="46">
        <f t="shared" si="29"/>
        <v>0</v>
      </c>
      <c r="AQ68" s="47" t="str">
        <f t="shared" si="30"/>
        <v/>
      </c>
      <c r="AR68" s="47" t="str">
        <f t="shared" si="31"/>
        <v/>
      </c>
      <c r="AS68" s="47" t="str">
        <f t="shared" si="32"/>
        <v/>
      </c>
      <c r="AT68" s="47" t="str">
        <f t="shared" si="33"/>
        <v/>
      </c>
      <c r="AU68" s="47" t="str">
        <f t="shared" si="34"/>
        <v/>
      </c>
      <c r="AV68" s="47" t="str">
        <f t="shared" si="35"/>
        <v/>
      </c>
      <c r="AW68" s="47" t="str">
        <f t="shared" si="36"/>
        <v/>
      </c>
      <c r="AX68" s="47" t="str">
        <f t="shared" si="37"/>
        <v/>
      </c>
    </row>
    <row r="69" spans="1:50" x14ac:dyDescent="0.2">
      <c r="A69" s="11"/>
      <c r="B69" s="4"/>
      <c r="C69" s="4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3"/>
      <c r="AR69" s="33"/>
      <c r="AS69" s="33"/>
      <c r="AT69" s="33"/>
      <c r="AU69" s="33"/>
      <c r="AV69" s="33"/>
      <c r="AW69" s="33"/>
      <c r="AX69" s="33"/>
    </row>
  </sheetData>
  <sheetProtection selectLockedCells="1" selectUnlockedCells="1"/>
  <mergeCells count="15">
    <mergeCell ref="K5:K6"/>
    <mergeCell ref="L5:L6"/>
    <mergeCell ref="M5:R5"/>
    <mergeCell ref="A4:A6"/>
    <mergeCell ref="B4:B6"/>
    <mergeCell ref="C5:C6"/>
    <mergeCell ref="D5:D6"/>
    <mergeCell ref="E5:J5"/>
    <mergeCell ref="A2:T2"/>
    <mergeCell ref="AI4:AP4"/>
    <mergeCell ref="AQ4:AX4"/>
    <mergeCell ref="AA4:AH4"/>
    <mergeCell ref="C4:J4"/>
    <mergeCell ref="K4:R4"/>
    <mergeCell ref="S4:Z4"/>
  </mergeCells>
  <printOptions horizontalCentered="1" verticalCentered="1"/>
  <pageMargins left="0.19685039370078741" right="0.19685039370078741" top="7.874015748031496E-2" bottom="7.874015748031496E-2" header="0.78740157480314965" footer="0.78740157480314965"/>
  <pageSetup paperSize="8" scale="7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workbookViewId="0">
      <selection activeCell="C20" sqref="C20"/>
    </sheetView>
  </sheetViews>
  <sheetFormatPr defaultRowHeight="12.75" x14ac:dyDescent="0.2"/>
  <cols>
    <col min="1" max="1" width="21.5703125" customWidth="1"/>
    <col min="2" max="2" width="9.85546875" bestFit="1" customWidth="1"/>
    <col min="3" max="3" width="11.42578125" style="62" bestFit="1" customWidth="1"/>
    <col min="4" max="4" width="9.85546875" bestFit="1" customWidth="1"/>
  </cols>
  <sheetData>
    <row r="2" spans="1:5" x14ac:dyDescent="0.2">
      <c r="D2" t="s">
        <v>129</v>
      </c>
      <c r="E2" t="s">
        <v>130</v>
      </c>
    </row>
    <row r="3" spans="1:5" x14ac:dyDescent="0.2">
      <c r="B3" s="60">
        <v>15665163</v>
      </c>
      <c r="C3" s="62">
        <v>14263649</v>
      </c>
      <c r="D3">
        <v>100</v>
      </c>
      <c r="E3">
        <v>100</v>
      </c>
    </row>
    <row r="4" spans="1:5" x14ac:dyDescent="0.2">
      <c r="A4" t="s">
        <v>117</v>
      </c>
      <c r="B4" s="60">
        <v>497820</v>
      </c>
      <c r="C4" s="62">
        <v>443450</v>
      </c>
      <c r="D4" s="61">
        <f>B4/$B$3*100</f>
        <v>3.1778794769004319</v>
      </c>
      <c r="E4" s="61">
        <f>C4/$C$3*100</f>
        <v>3.1089519939813437</v>
      </c>
    </row>
    <row r="5" spans="1:5" x14ac:dyDescent="0.2">
      <c r="A5" t="s">
        <v>42</v>
      </c>
      <c r="B5" s="60">
        <v>6998810</v>
      </c>
      <c r="C5" s="62">
        <v>6669155</v>
      </c>
      <c r="D5" s="61">
        <f t="shared" ref="D5:D10" si="0">B5/$B$3*100</f>
        <v>44.677543412730529</v>
      </c>
      <c r="E5" s="61">
        <f t="shared" ref="E5:E10" si="1">C5/$C$3*100</f>
        <v>46.756303383517078</v>
      </c>
    </row>
    <row r="6" spans="1:5" x14ac:dyDescent="0.2">
      <c r="A6" t="s">
        <v>52</v>
      </c>
      <c r="B6" s="60">
        <v>4377464</v>
      </c>
      <c r="C6" s="62">
        <v>4377464</v>
      </c>
      <c r="D6" s="61">
        <f t="shared" si="0"/>
        <v>27.943941598309575</v>
      </c>
      <c r="E6" s="61">
        <f t="shared" si="1"/>
        <v>30.689650313184234</v>
      </c>
    </row>
    <row r="7" spans="1:5" x14ac:dyDescent="0.2">
      <c r="A7" t="s">
        <v>120</v>
      </c>
      <c r="B7" s="60">
        <v>659933</v>
      </c>
      <c r="C7" s="62">
        <v>135374</v>
      </c>
      <c r="D7" s="61">
        <f t="shared" si="0"/>
        <v>4.2127426315321461</v>
      </c>
      <c r="E7" s="61">
        <f t="shared" si="1"/>
        <v>0.94908392656044749</v>
      </c>
    </row>
    <row r="8" spans="1:5" x14ac:dyDescent="0.2">
      <c r="A8" t="s">
        <v>44</v>
      </c>
      <c r="B8" s="60">
        <v>1134904</v>
      </c>
      <c r="C8" s="62">
        <v>851435</v>
      </c>
      <c r="D8" s="61">
        <f t="shared" si="0"/>
        <v>7.2447634282515923</v>
      </c>
      <c r="E8" s="61">
        <f t="shared" si="1"/>
        <v>5.9692649475600534</v>
      </c>
    </row>
    <row r="9" spans="1:5" x14ac:dyDescent="0.2">
      <c r="A9" t="s">
        <v>114</v>
      </c>
      <c r="B9" s="60">
        <v>328594</v>
      </c>
      <c r="C9" s="62">
        <v>308948</v>
      </c>
      <c r="D9" s="61">
        <f t="shared" si="0"/>
        <v>2.0976098365526106</v>
      </c>
      <c r="E9" s="61">
        <f t="shared" si="1"/>
        <v>2.1659815100609952</v>
      </c>
    </row>
    <row r="10" spans="1:5" x14ac:dyDescent="0.2">
      <c r="A10" t="s">
        <v>131</v>
      </c>
      <c r="B10" s="60">
        <f>B3-B4-B5-B6-B7-B8-B9</f>
        <v>1667638</v>
      </c>
      <c r="C10" s="62">
        <f>C3-C4-C5-C6-C7-C8-C9</f>
        <v>1477823</v>
      </c>
      <c r="D10" s="61">
        <f t="shared" si="0"/>
        <v>10.645519615723117</v>
      </c>
      <c r="E10" s="61">
        <f t="shared" si="1"/>
        <v>10.360763925135847</v>
      </c>
    </row>
    <row r="50" spans="1:3" x14ac:dyDescent="0.2">
      <c r="B50" s="60">
        <f>SUM(B51:B56)</f>
        <v>14263649</v>
      </c>
      <c r="C50" s="62">
        <f>SUM(C51:C56)</f>
        <v>100</v>
      </c>
    </row>
    <row r="51" spans="1:3" x14ac:dyDescent="0.2">
      <c r="A51" t="s">
        <v>132</v>
      </c>
      <c r="B51" s="60">
        <v>778888</v>
      </c>
      <c r="C51" s="62">
        <f t="shared" ref="C51:C56" si="2">B51/$B$50*100</f>
        <v>5.460650356721481</v>
      </c>
    </row>
    <row r="52" spans="1:3" x14ac:dyDescent="0.2">
      <c r="A52" t="s">
        <v>133</v>
      </c>
      <c r="B52" s="60">
        <v>966487</v>
      </c>
      <c r="C52" s="62">
        <f t="shared" si="2"/>
        <v>6.7758748129598532</v>
      </c>
    </row>
    <row r="53" spans="1:3" x14ac:dyDescent="0.2">
      <c r="A53" t="s">
        <v>134</v>
      </c>
      <c r="B53" s="60">
        <v>53913</v>
      </c>
      <c r="C53" s="62">
        <f t="shared" si="2"/>
        <v>0.37797480855004212</v>
      </c>
    </row>
    <row r="54" spans="1:3" x14ac:dyDescent="0.2">
      <c r="A54" t="s">
        <v>135</v>
      </c>
      <c r="B54" s="60">
        <v>4427611</v>
      </c>
      <c r="C54" s="62">
        <f t="shared" si="2"/>
        <v>31.041222340790913</v>
      </c>
    </row>
    <row r="55" spans="1:3" x14ac:dyDescent="0.2">
      <c r="A55" t="s">
        <v>136</v>
      </c>
      <c r="B55" s="60">
        <v>588575</v>
      </c>
      <c r="C55" s="62">
        <f t="shared" si="2"/>
        <v>4.1263985113486736</v>
      </c>
    </row>
    <row r="56" spans="1:3" x14ac:dyDescent="0.2">
      <c r="A56" t="s">
        <v>137</v>
      </c>
      <c r="B56" s="60">
        <v>7448175</v>
      </c>
      <c r="C56" s="62">
        <f t="shared" si="2"/>
        <v>52.217879169629036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Decembrie 2018</vt:lpstr>
      <vt:lpstr>Sheet1</vt:lpstr>
      <vt:lpstr>'Decembrie 2018'!Excel_BuiltIn__FilterDatabase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CRISTINA OANCEA</cp:lastModifiedBy>
  <cp:lastPrinted>2019-04-17T12:52:45Z</cp:lastPrinted>
  <dcterms:created xsi:type="dcterms:W3CDTF">2016-01-21T08:29:54Z</dcterms:created>
  <dcterms:modified xsi:type="dcterms:W3CDTF">2019-06-06T11:25:15Z</dcterms:modified>
</cp:coreProperties>
</file>