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tea\1 Zamfir\2021\RAPORT INVESTITII TRIM III 2021-2020\"/>
    </mc:Choice>
  </mc:AlternateContent>
  <bookViews>
    <workbookView xWindow="0" yWindow="0" windowWidth="19200" windowHeight="6720" tabRatio="500"/>
  </bookViews>
  <sheets>
    <sheet name="lista PIP 2021 var finala" sheetId="4" r:id="rId1"/>
  </sheets>
  <definedNames>
    <definedName name="__xlfn_IFERROR">NA()</definedName>
    <definedName name="__xlfn_SUMIFS">NA()</definedName>
    <definedName name="_xlnm._FilterDatabase" localSheetId="0" hidden="1">'lista PIP 2021 var finala'!$B$12:$Y$206</definedName>
    <definedName name="_xlnm.Print_Titles" localSheetId="0">'lista PIP 2021 var finala'!$8:$11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09" i="4" l="1"/>
  <c r="W206" i="4"/>
  <c r="V206" i="4"/>
  <c r="U206" i="4"/>
  <c r="T206" i="4"/>
  <c r="S206" i="4"/>
  <c r="R206" i="4"/>
  <c r="Q206" i="4"/>
  <c r="N206" i="4"/>
  <c r="M206" i="4"/>
  <c r="L206" i="4"/>
  <c r="K206" i="4"/>
  <c r="J206" i="4"/>
  <c r="I206" i="4"/>
  <c r="H206" i="4"/>
  <c r="W205" i="4"/>
  <c r="V205" i="4"/>
  <c r="U205" i="4"/>
  <c r="T205" i="4"/>
  <c r="S205" i="4"/>
  <c r="R205" i="4"/>
  <c r="Q205" i="4"/>
  <c r="N205" i="4"/>
  <c r="M205" i="4"/>
  <c r="L205" i="4"/>
  <c r="K205" i="4"/>
  <c r="J205" i="4"/>
  <c r="I205" i="4"/>
  <c r="H205" i="4"/>
  <c r="Y204" i="4"/>
  <c r="X204" i="4"/>
  <c r="W204" i="4"/>
  <c r="V204" i="4"/>
  <c r="U204" i="4"/>
  <c r="T204" i="4"/>
  <c r="S204" i="4"/>
  <c r="R204" i="4"/>
  <c r="Q204" i="4"/>
  <c r="N204" i="4"/>
  <c r="M204" i="4"/>
  <c r="L204" i="4"/>
  <c r="K204" i="4"/>
  <c r="J204" i="4"/>
  <c r="I204" i="4"/>
  <c r="H204" i="4"/>
  <c r="Y203" i="4"/>
  <c r="X203" i="4"/>
  <c r="W203" i="4"/>
  <c r="V203" i="4"/>
  <c r="U203" i="4"/>
  <c r="T203" i="4"/>
  <c r="S203" i="4"/>
  <c r="R203" i="4"/>
  <c r="Q203" i="4"/>
  <c r="N203" i="4"/>
  <c r="M203" i="4"/>
  <c r="L203" i="4"/>
  <c r="K203" i="4"/>
  <c r="J203" i="4"/>
  <c r="I203" i="4"/>
  <c r="H203" i="4"/>
  <c r="Y202" i="4"/>
  <c r="X202" i="4"/>
  <c r="W202" i="4"/>
  <c r="V202" i="4"/>
  <c r="U202" i="4"/>
  <c r="T202" i="4"/>
  <c r="S202" i="4"/>
  <c r="R202" i="4"/>
  <c r="Q202" i="4"/>
  <c r="N202" i="4"/>
  <c r="M202" i="4"/>
  <c r="L202" i="4"/>
  <c r="K202" i="4"/>
  <c r="J202" i="4"/>
  <c r="I202" i="4"/>
  <c r="H202" i="4"/>
  <c r="W201" i="4"/>
  <c r="V201" i="4"/>
  <c r="U201" i="4"/>
  <c r="T201" i="4"/>
  <c r="S201" i="4"/>
  <c r="R201" i="4"/>
  <c r="Q201" i="4"/>
  <c r="N201" i="4"/>
  <c r="M201" i="4"/>
  <c r="L201" i="4"/>
  <c r="K201" i="4"/>
  <c r="J201" i="4"/>
  <c r="I201" i="4"/>
  <c r="H201" i="4"/>
  <c r="Z200" i="4"/>
  <c r="Y200" i="4"/>
  <c r="X200" i="4"/>
  <c r="W200" i="4"/>
  <c r="V200" i="4"/>
  <c r="U200" i="4"/>
  <c r="T200" i="4"/>
  <c r="S200" i="4"/>
  <c r="R200" i="4"/>
  <c r="Q200" i="4"/>
  <c r="N200" i="4"/>
  <c r="M200" i="4"/>
  <c r="L200" i="4"/>
  <c r="K200" i="4"/>
  <c r="J200" i="4"/>
  <c r="I200" i="4"/>
  <c r="H200" i="4"/>
  <c r="Y199" i="4"/>
  <c r="X199" i="4"/>
  <c r="W199" i="4"/>
  <c r="V199" i="4"/>
  <c r="U199" i="4"/>
  <c r="T199" i="4"/>
  <c r="S199" i="4"/>
  <c r="R199" i="4"/>
  <c r="Q199" i="4"/>
  <c r="N199" i="4"/>
  <c r="M199" i="4"/>
  <c r="L199" i="4"/>
  <c r="K199" i="4"/>
  <c r="J199" i="4"/>
  <c r="I199" i="4"/>
  <c r="H199" i="4"/>
  <c r="G215" i="4"/>
  <c r="F215" i="4" s="1"/>
  <c r="P178" i="4"/>
  <c r="O178" i="4" s="1"/>
  <c r="G178" i="4"/>
  <c r="F178" i="4" s="1"/>
  <c r="P177" i="4"/>
  <c r="O177" i="4" s="1"/>
  <c r="G177" i="4"/>
  <c r="F177" i="4" s="1"/>
  <c r="P176" i="4"/>
  <c r="O176" i="4" s="1"/>
  <c r="G176" i="4"/>
  <c r="F176" i="4" s="1"/>
  <c r="P175" i="4"/>
  <c r="O175" i="4" s="1"/>
  <c r="G175" i="4"/>
  <c r="F175" i="4" s="1"/>
  <c r="P174" i="4"/>
  <c r="O174" i="4" s="1"/>
  <c r="G174" i="4"/>
  <c r="F174" i="4" s="1"/>
  <c r="P173" i="4"/>
  <c r="O173" i="4" s="1"/>
  <c r="G173" i="4"/>
  <c r="F173" i="4" s="1"/>
  <c r="P172" i="4"/>
  <c r="O172" i="4" s="1"/>
  <c r="G172" i="4"/>
  <c r="F172" i="4" s="1"/>
  <c r="P171" i="4"/>
  <c r="O171" i="4" s="1"/>
  <c r="G171" i="4"/>
  <c r="F171" i="4" s="1"/>
  <c r="P170" i="4"/>
  <c r="O170" i="4" s="1"/>
  <c r="G170" i="4"/>
  <c r="F170" i="4" s="1"/>
  <c r="P169" i="4"/>
  <c r="O169" i="4" s="1"/>
  <c r="G169" i="4"/>
  <c r="F169" i="4" s="1"/>
  <c r="P168" i="4"/>
  <c r="O168" i="4" s="1"/>
  <c r="G168" i="4"/>
  <c r="F168" i="4" s="1"/>
  <c r="P167" i="4"/>
  <c r="O167" i="4" s="1"/>
  <c r="G167" i="4"/>
  <c r="F167" i="4" s="1"/>
  <c r="P166" i="4"/>
  <c r="O166" i="4" s="1"/>
  <c r="G166" i="4"/>
  <c r="F166" i="4" s="1"/>
  <c r="P165" i="4"/>
  <c r="O165" i="4" s="1"/>
  <c r="G165" i="4"/>
  <c r="F165" i="4" s="1"/>
  <c r="P164" i="4"/>
  <c r="O164" i="4" s="1"/>
  <c r="G164" i="4"/>
  <c r="F164" i="4" s="1"/>
  <c r="P163" i="4"/>
  <c r="O163" i="4" s="1"/>
  <c r="G163" i="4"/>
  <c r="F163" i="4" s="1"/>
  <c r="P162" i="4"/>
  <c r="O162" i="4" s="1"/>
  <c r="G162" i="4"/>
  <c r="F162" i="4" s="1"/>
  <c r="P161" i="4"/>
  <c r="O161" i="4" s="1"/>
  <c r="G161" i="4"/>
  <c r="F161" i="4" s="1"/>
  <c r="P160" i="4"/>
  <c r="O160" i="4" s="1"/>
  <c r="G160" i="4"/>
  <c r="F160" i="4" s="1"/>
  <c r="P159" i="4"/>
  <c r="O159" i="4" s="1"/>
  <c r="G159" i="4"/>
  <c r="F159" i="4" s="1"/>
  <c r="P158" i="4"/>
  <c r="O158" i="4" s="1"/>
  <c r="G158" i="4"/>
  <c r="F158" i="4" s="1"/>
  <c r="P157" i="4"/>
  <c r="O157" i="4" s="1"/>
  <c r="G157" i="4"/>
  <c r="F157" i="4" s="1"/>
  <c r="P156" i="4"/>
  <c r="O156" i="4" s="1"/>
  <c r="G156" i="4"/>
  <c r="F156" i="4" s="1"/>
  <c r="P155" i="4"/>
  <c r="O155" i="4" s="1"/>
  <c r="G155" i="4"/>
  <c r="F155" i="4" s="1"/>
  <c r="P154" i="4"/>
  <c r="O154" i="4" s="1"/>
  <c r="G154" i="4"/>
  <c r="F154" i="4" s="1"/>
  <c r="P153" i="4"/>
  <c r="O153" i="4" s="1"/>
  <c r="G153" i="4"/>
  <c r="F153" i="4" s="1"/>
  <c r="P152" i="4"/>
  <c r="O152" i="4" s="1"/>
  <c r="G152" i="4"/>
  <c r="F152" i="4" s="1"/>
  <c r="P151" i="4"/>
  <c r="O151" i="4" s="1"/>
  <c r="G151" i="4"/>
  <c r="F151" i="4" s="1"/>
  <c r="P150" i="4"/>
  <c r="O150" i="4" s="1"/>
  <c r="G150" i="4"/>
  <c r="F150" i="4" s="1"/>
  <c r="P149" i="4"/>
  <c r="O149" i="4" s="1"/>
  <c r="G149" i="4"/>
  <c r="F149" i="4" s="1"/>
  <c r="P148" i="4"/>
  <c r="O148" i="4" s="1"/>
  <c r="G148" i="4"/>
  <c r="F148" i="4" s="1"/>
  <c r="P147" i="4"/>
  <c r="O147" i="4" s="1"/>
  <c r="G147" i="4"/>
  <c r="F147" i="4" s="1"/>
  <c r="P146" i="4"/>
  <c r="O146" i="4" s="1"/>
  <c r="G146" i="4"/>
  <c r="F146" i="4" s="1"/>
  <c r="P145" i="4"/>
  <c r="O145" i="4" s="1"/>
  <c r="G145" i="4"/>
  <c r="F145" i="4" s="1"/>
  <c r="P144" i="4"/>
  <c r="O144" i="4" s="1"/>
  <c r="G144" i="4"/>
  <c r="F144" i="4" s="1"/>
  <c r="P143" i="4"/>
  <c r="O143" i="4" s="1"/>
  <c r="G143" i="4"/>
  <c r="F143" i="4" s="1"/>
  <c r="P142" i="4"/>
  <c r="O142" i="4" s="1"/>
  <c r="G142" i="4"/>
  <c r="F142" i="4" s="1"/>
  <c r="P141" i="4"/>
  <c r="O141" i="4" s="1"/>
  <c r="G141" i="4"/>
  <c r="F141" i="4" s="1"/>
  <c r="P140" i="4"/>
  <c r="O140" i="4" s="1"/>
  <c r="G140" i="4"/>
  <c r="F140" i="4" s="1"/>
  <c r="P139" i="4"/>
  <c r="O139" i="4" s="1"/>
  <c r="G139" i="4"/>
  <c r="F139" i="4" s="1"/>
  <c r="P138" i="4"/>
  <c r="O138" i="4" s="1"/>
  <c r="G138" i="4"/>
  <c r="F138" i="4" s="1"/>
  <c r="P137" i="4"/>
  <c r="O137" i="4" s="1"/>
  <c r="G137" i="4"/>
  <c r="F137" i="4" s="1"/>
  <c r="P136" i="4"/>
  <c r="O136" i="4" s="1"/>
  <c r="G136" i="4"/>
  <c r="F136" i="4" s="1"/>
  <c r="P135" i="4"/>
  <c r="O135" i="4" s="1"/>
  <c r="G135" i="4"/>
  <c r="F135" i="4" s="1"/>
  <c r="P134" i="4"/>
  <c r="O134" i="4" s="1"/>
  <c r="G134" i="4"/>
  <c r="F134" i="4"/>
  <c r="P133" i="4"/>
  <c r="O133" i="4" s="1"/>
  <c r="G133" i="4"/>
  <c r="F133" i="4" s="1"/>
  <c r="P132" i="4"/>
  <c r="O132" i="4" s="1"/>
  <c r="G132" i="4"/>
  <c r="F132" i="4" s="1"/>
  <c r="P131" i="4"/>
  <c r="O131" i="4" s="1"/>
  <c r="G131" i="4"/>
  <c r="F131" i="4" s="1"/>
  <c r="P130" i="4"/>
  <c r="O130" i="4" s="1"/>
  <c r="G130" i="4"/>
  <c r="F130" i="4" s="1"/>
  <c r="P129" i="4"/>
  <c r="O129" i="4" s="1"/>
  <c r="G129" i="4"/>
  <c r="F129" i="4" s="1"/>
  <c r="P128" i="4"/>
  <c r="O128" i="4" s="1"/>
  <c r="G128" i="4"/>
  <c r="F128" i="4" s="1"/>
  <c r="P127" i="4"/>
  <c r="O127" i="4" s="1"/>
  <c r="G127" i="4"/>
  <c r="F127" i="4" s="1"/>
  <c r="P126" i="4"/>
  <c r="O126" i="4" s="1"/>
  <c r="G126" i="4"/>
  <c r="F126" i="4" s="1"/>
  <c r="P125" i="4"/>
  <c r="O125" i="4" s="1"/>
  <c r="G125" i="4"/>
  <c r="F125" i="4" s="1"/>
  <c r="P124" i="4"/>
  <c r="O124" i="4" s="1"/>
  <c r="G124" i="4"/>
  <c r="F124" i="4" s="1"/>
  <c r="P123" i="4"/>
  <c r="O123" i="4" s="1"/>
  <c r="G123" i="4"/>
  <c r="F123" i="4" s="1"/>
  <c r="P122" i="4"/>
  <c r="O122" i="4" s="1"/>
  <c r="G122" i="4"/>
  <c r="F122" i="4" s="1"/>
  <c r="P121" i="4"/>
  <c r="O121" i="4" s="1"/>
  <c r="G121" i="4"/>
  <c r="F121" i="4" s="1"/>
  <c r="P120" i="4"/>
  <c r="O120" i="4" s="1"/>
  <c r="G120" i="4"/>
  <c r="F120" i="4" s="1"/>
  <c r="P119" i="4"/>
  <c r="O119" i="4" s="1"/>
  <c r="G119" i="4"/>
  <c r="F119" i="4" s="1"/>
  <c r="P118" i="4"/>
  <c r="O118" i="4" s="1"/>
  <c r="G118" i="4"/>
  <c r="F118" i="4" s="1"/>
  <c r="P117" i="4"/>
  <c r="O117" i="4" s="1"/>
  <c r="G117" i="4"/>
  <c r="F117" i="4" s="1"/>
  <c r="P116" i="4"/>
  <c r="O116" i="4" s="1"/>
  <c r="G116" i="4"/>
  <c r="F116" i="4" s="1"/>
  <c r="P115" i="4"/>
  <c r="O115" i="4" s="1"/>
  <c r="G115" i="4"/>
  <c r="F115" i="4" s="1"/>
  <c r="P114" i="4"/>
  <c r="O114" i="4" s="1"/>
  <c r="G114" i="4"/>
  <c r="F114" i="4" s="1"/>
  <c r="P113" i="4"/>
  <c r="O113" i="4" s="1"/>
  <c r="G113" i="4"/>
  <c r="F113" i="4" s="1"/>
  <c r="P112" i="4"/>
  <c r="O112" i="4" s="1"/>
  <c r="G112" i="4"/>
  <c r="F112" i="4" s="1"/>
  <c r="P111" i="4"/>
  <c r="O111" i="4" s="1"/>
  <c r="G111" i="4"/>
  <c r="F111" i="4" s="1"/>
  <c r="P110" i="4"/>
  <c r="O110" i="4" s="1"/>
  <c r="G110" i="4"/>
  <c r="F110" i="4" s="1"/>
  <c r="P109" i="4"/>
  <c r="O109" i="4" s="1"/>
  <c r="G109" i="4"/>
  <c r="F109" i="4" s="1"/>
  <c r="P108" i="4"/>
  <c r="O108" i="4" s="1"/>
  <c r="G108" i="4"/>
  <c r="F108" i="4" s="1"/>
  <c r="P107" i="4"/>
  <c r="O107" i="4" s="1"/>
  <c r="G107" i="4"/>
  <c r="F107" i="4" s="1"/>
  <c r="P106" i="4"/>
  <c r="O106" i="4" s="1"/>
  <c r="G106" i="4"/>
  <c r="F106" i="4" s="1"/>
  <c r="P105" i="4"/>
  <c r="O105" i="4" s="1"/>
  <c r="G105" i="4"/>
  <c r="F105" i="4" s="1"/>
  <c r="P104" i="4"/>
  <c r="O104" i="4" s="1"/>
  <c r="G104" i="4"/>
  <c r="F104" i="4" s="1"/>
  <c r="P103" i="4"/>
  <c r="O103" i="4" s="1"/>
  <c r="G103" i="4"/>
  <c r="F103" i="4" s="1"/>
  <c r="P102" i="4"/>
  <c r="O102" i="4" s="1"/>
  <c r="G102" i="4"/>
  <c r="F102" i="4" s="1"/>
  <c r="P101" i="4"/>
  <c r="O101" i="4" s="1"/>
  <c r="G101" i="4"/>
  <c r="F101" i="4" s="1"/>
  <c r="P100" i="4"/>
  <c r="O100" i="4" s="1"/>
  <c r="F100" i="4"/>
  <c r="P99" i="4"/>
  <c r="O99" i="4" s="1"/>
  <c r="G99" i="4"/>
  <c r="F99" i="4" s="1"/>
  <c r="P98" i="4"/>
  <c r="O98" i="4" s="1"/>
  <c r="G98" i="4"/>
  <c r="F98" i="4" s="1"/>
  <c r="P97" i="4"/>
  <c r="O97" i="4" s="1"/>
  <c r="G97" i="4"/>
  <c r="F97" i="4" s="1"/>
  <c r="P96" i="4"/>
  <c r="O96" i="4" s="1"/>
  <c r="G96" i="4"/>
  <c r="F96" i="4" s="1"/>
  <c r="P95" i="4"/>
  <c r="O95" i="4" s="1"/>
  <c r="G95" i="4"/>
  <c r="F95" i="4" s="1"/>
  <c r="P94" i="4"/>
  <c r="O94" i="4" s="1"/>
  <c r="G94" i="4"/>
  <c r="F94" i="4" s="1"/>
  <c r="P93" i="4"/>
  <c r="O93" i="4" s="1"/>
  <c r="G93" i="4"/>
  <c r="F93" i="4" s="1"/>
  <c r="P92" i="4"/>
  <c r="O92" i="4" s="1"/>
  <c r="G92" i="4"/>
  <c r="F92" i="4" s="1"/>
  <c r="P91" i="4"/>
  <c r="O91" i="4" s="1"/>
  <c r="G91" i="4"/>
  <c r="F91" i="4" s="1"/>
  <c r="P90" i="4"/>
  <c r="O90" i="4" s="1"/>
  <c r="G90" i="4"/>
  <c r="F90" i="4" s="1"/>
  <c r="P89" i="4"/>
  <c r="O89" i="4" s="1"/>
  <c r="G89" i="4"/>
  <c r="F89" i="4" s="1"/>
  <c r="P88" i="4"/>
  <c r="O88" i="4" s="1"/>
  <c r="G88" i="4"/>
  <c r="F88" i="4" s="1"/>
  <c r="P87" i="4"/>
  <c r="O87" i="4" s="1"/>
  <c r="G87" i="4"/>
  <c r="F87" i="4" s="1"/>
  <c r="P86" i="4"/>
  <c r="O86" i="4" s="1"/>
  <c r="G86" i="4"/>
  <c r="F86" i="4" s="1"/>
  <c r="P85" i="4"/>
  <c r="O85" i="4" s="1"/>
  <c r="G85" i="4"/>
  <c r="F85" i="4" s="1"/>
  <c r="P84" i="4"/>
  <c r="O84" i="4" s="1"/>
  <c r="G84" i="4"/>
  <c r="F84" i="4" s="1"/>
  <c r="P83" i="4"/>
  <c r="O83" i="4" s="1"/>
  <c r="G83" i="4"/>
  <c r="F83" i="4" s="1"/>
  <c r="P82" i="4"/>
  <c r="O82" i="4" s="1"/>
  <c r="G82" i="4"/>
  <c r="F82" i="4" s="1"/>
  <c r="P81" i="4"/>
  <c r="O81" i="4" s="1"/>
  <c r="G81" i="4"/>
  <c r="F81" i="4" s="1"/>
  <c r="P80" i="4"/>
  <c r="G80" i="4"/>
  <c r="F80" i="4" s="1"/>
  <c r="P79" i="4"/>
  <c r="O79" i="4" s="1"/>
  <c r="G79" i="4"/>
  <c r="F79" i="4" s="1"/>
  <c r="P78" i="4"/>
  <c r="O78" i="4" s="1"/>
  <c r="G78" i="4"/>
  <c r="F78" i="4" s="1"/>
  <c r="P77" i="4"/>
  <c r="O77" i="4" s="1"/>
  <c r="G77" i="4"/>
  <c r="F77" i="4" s="1"/>
  <c r="P76" i="4"/>
  <c r="O76" i="4" s="1"/>
  <c r="G76" i="4"/>
  <c r="F76" i="4" s="1"/>
  <c r="P75" i="4"/>
  <c r="O75" i="4" s="1"/>
  <c r="G75" i="4"/>
  <c r="F75" i="4" s="1"/>
  <c r="P74" i="4"/>
  <c r="O74" i="4" s="1"/>
  <c r="G74" i="4"/>
  <c r="F74" i="4" s="1"/>
  <c r="P73" i="4"/>
  <c r="O73" i="4" s="1"/>
  <c r="G73" i="4"/>
  <c r="F73" i="4" s="1"/>
  <c r="P72" i="4"/>
  <c r="O72" i="4" s="1"/>
  <c r="G72" i="4"/>
  <c r="F72" i="4" s="1"/>
  <c r="P71" i="4"/>
  <c r="O71" i="4" s="1"/>
  <c r="G71" i="4"/>
  <c r="F71" i="4" s="1"/>
  <c r="P70" i="4"/>
  <c r="O70" i="4" s="1"/>
  <c r="G70" i="4"/>
  <c r="F70" i="4" s="1"/>
  <c r="P69" i="4"/>
  <c r="O69" i="4" s="1"/>
  <c r="G69" i="4"/>
  <c r="F69" i="4" s="1"/>
  <c r="P68" i="4"/>
  <c r="O68" i="4" s="1"/>
  <c r="G68" i="4"/>
  <c r="F68" i="4" s="1"/>
  <c r="P67" i="4"/>
  <c r="O67" i="4" s="1"/>
  <c r="G67" i="4"/>
  <c r="F67" i="4" s="1"/>
  <c r="P66" i="4"/>
  <c r="O66" i="4" s="1"/>
  <c r="G66" i="4"/>
  <c r="F66" i="4" s="1"/>
  <c r="P65" i="4"/>
  <c r="O65" i="4" s="1"/>
  <c r="G65" i="4"/>
  <c r="F65" i="4" s="1"/>
  <c r="P64" i="4"/>
  <c r="O64" i="4" s="1"/>
  <c r="G64" i="4"/>
  <c r="F64" i="4" s="1"/>
  <c r="P63" i="4"/>
  <c r="O63" i="4" s="1"/>
  <c r="G63" i="4"/>
  <c r="F63" i="4" s="1"/>
  <c r="P62" i="4"/>
  <c r="O62" i="4" s="1"/>
  <c r="G62" i="4"/>
  <c r="F62" i="4" s="1"/>
  <c r="P61" i="4"/>
  <c r="O61" i="4" s="1"/>
  <c r="G61" i="4"/>
  <c r="F61" i="4" s="1"/>
  <c r="P60" i="4"/>
  <c r="O60" i="4" s="1"/>
  <c r="G60" i="4"/>
  <c r="F60" i="4" s="1"/>
  <c r="P59" i="4"/>
  <c r="O59" i="4" s="1"/>
  <c r="G59" i="4"/>
  <c r="F59" i="4" s="1"/>
  <c r="P58" i="4"/>
  <c r="O58" i="4" s="1"/>
  <c r="G58" i="4"/>
  <c r="F58" i="4" s="1"/>
  <c r="P57" i="4"/>
  <c r="O57" i="4" s="1"/>
  <c r="G57" i="4"/>
  <c r="F57" i="4" s="1"/>
  <c r="P56" i="4"/>
  <c r="O56" i="4" s="1"/>
  <c r="G56" i="4"/>
  <c r="F56" i="4" s="1"/>
  <c r="P55" i="4"/>
  <c r="O55" i="4" s="1"/>
  <c r="G55" i="4"/>
  <c r="F55" i="4" s="1"/>
  <c r="P54" i="4"/>
  <c r="O54" i="4" s="1"/>
  <c r="G54" i="4"/>
  <c r="F54" i="4" s="1"/>
  <c r="P53" i="4"/>
  <c r="O53" i="4" s="1"/>
  <c r="G53" i="4"/>
  <c r="F53" i="4" s="1"/>
  <c r="P52" i="4"/>
  <c r="O52" i="4" s="1"/>
  <c r="G52" i="4"/>
  <c r="F52" i="4" s="1"/>
  <c r="P51" i="4"/>
  <c r="O51" i="4" s="1"/>
  <c r="G51" i="4"/>
  <c r="F51" i="4" s="1"/>
  <c r="P50" i="4"/>
  <c r="O50" i="4" s="1"/>
  <c r="G50" i="4"/>
  <c r="F50" i="4" s="1"/>
  <c r="P49" i="4"/>
  <c r="O49" i="4" s="1"/>
  <c r="G49" i="4"/>
  <c r="F49" i="4" s="1"/>
  <c r="P48" i="4"/>
  <c r="O48" i="4" s="1"/>
  <c r="G48" i="4"/>
  <c r="F48" i="4" s="1"/>
  <c r="P47" i="4"/>
  <c r="O47" i="4" s="1"/>
  <c r="G47" i="4"/>
  <c r="F47" i="4" s="1"/>
  <c r="P46" i="4"/>
  <c r="O46" i="4" s="1"/>
  <c r="G46" i="4"/>
  <c r="F46" i="4" s="1"/>
  <c r="P45" i="4"/>
  <c r="G45" i="4"/>
  <c r="F45" i="4" s="1"/>
  <c r="P44" i="4"/>
  <c r="O44" i="4" s="1"/>
  <c r="G44" i="4"/>
  <c r="F44" i="4" s="1"/>
  <c r="P43" i="4"/>
  <c r="O43" i="4" s="1"/>
  <c r="G43" i="4"/>
  <c r="F43" i="4" s="1"/>
  <c r="P42" i="4"/>
  <c r="O42" i="4" s="1"/>
  <c r="G42" i="4"/>
  <c r="F42" i="4" s="1"/>
  <c r="P41" i="4"/>
  <c r="O41" i="4" s="1"/>
  <c r="G41" i="4"/>
  <c r="P40" i="4"/>
  <c r="O40" i="4" s="1"/>
  <c r="G40" i="4"/>
  <c r="P39" i="4"/>
  <c r="O39" i="4" s="1"/>
  <c r="G39" i="4"/>
  <c r="F39" i="4" s="1"/>
  <c r="P38" i="4"/>
  <c r="O38" i="4" s="1"/>
  <c r="G38" i="4"/>
  <c r="F38" i="4" s="1"/>
  <c r="P37" i="4"/>
  <c r="O37" i="4" s="1"/>
  <c r="G37" i="4"/>
  <c r="F37" i="4" s="1"/>
  <c r="P36" i="4"/>
  <c r="O36" i="4" s="1"/>
  <c r="G36" i="4"/>
  <c r="F36" i="4" s="1"/>
  <c r="P35" i="4"/>
  <c r="O35" i="4" s="1"/>
  <c r="G35" i="4"/>
  <c r="F35" i="4" s="1"/>
  <c r="P34" i="4"/>
  <c r="O34" i="4" s="1"/>
  <c r="G34" i="4"/>
  <c r="F34" i="4" s="1"/>
  <c r="P33" i="4"/>
  <c r="O33" i="4" s="1"/>
  <c r="G33" i="4"/>
  <c r="F33" i="4" s="1"/>
  <c r="P32" i="4"/>
  <c r="O32" i="4" s="1"/>
  <c r="G32" i="4"/>
  <c r="F32" i="4" s="1"/>
  <c r="P31" i="4"/>
  <c r="O31" i="4" s="1"/>
  <c r="G31" i="4"/>
  <c r="F31" i="4" s="1"/>
  <c r="P30" i="4"/>
  <c r="O30" i="4" s="1"/>
  <c r="G30" i="4"/>
  <c r="F30" i="4" s="1"/>
  <c r="P29" i="4"/>
  <c r="O29" i="4" s="1"/>
  <c r="O206" i="4" s="1"/>
  <c r="G29" i="4"/>
  <c r="F29" i="4" s="1"/>
  <c r="F206" i="4" s="1"/>
  <c r="P28" i="4"/>
  <c r="O28" i="4" s="1"/>
  <c r="G28" i="4"/>
  <c r="F28" i="4" s="1"/>
  <c r="P27" i="4"/>
  <c r="O27" i="4" s="1"/>
  <c r="G27" i="4"/>
  <c r="F27" i="4" s="1"/>
  <c r="P26" i="4"/>
  <c r="O26" i="4" s="1"/>
  <c r="G26" i="4"/>
  <c r="F26" i="4" s="1"/>
  <c r="P25" i="4"/>
  <c r="O25" i="4" s="1"/>
  <c r="G25" i="4"/>
  <c r="F25" i="4" s="1"/>
  <c r="P24" i="4"/>
  <c r="O24" i="4" s="1"/>
  <c r="G24" i="4"/>
  <c r="F24" i="4" s="1"/>
  <c r="P23" i="4"/>
  <c r="O23" i="4" s="1"/>
  <c r="G23" i="4"/>
  <c r="F23" i="4" s="1"/>
  <c r="P22" i="4"/>
  <c r="O22" i="4" s="1"/>
  <c r="G22" i="4"/>
  <c r="F22" i="4" s="1"/>
  <c r="P21" i="4"/>
  <c r="O21" i="4" s="1"/>
  <c r="G21" i="4"/>
  <c r="F21" i="4" s="1"/>
  <c r="P20" i="4"/>
  <c r="O20" i="4" s="1"/>
  <c r="G20" i="4"/>
  <c r="F20" i="4" s="1"/>
  <c r="P19" i="4"/>
  <c r="O19" i="4" s="1"/>
  <c r="G19" i="4"/>
  <c r="F19" i="4" s="1"/>
  <c r="P18" i="4"/>
  <c r="O18" i="4" s="1"/>
  <c r="G18" i="4"/>
  <c r="F18" i="4" s="1"/>
  <c r="P17" i="4"/>
  <c r="O17" i="4" s="1"/>
  <c r="G17" i="4"/>
  <c r="F17" i="4" s="1"/>
  <c r="P16" i="4"/>
  <c r="O16" i="4" s="1"/>
  <c r="G16" i="4"/>
  <c r="F16" i="4" s="1"/>
  <c r="P15" i="4"/>
  <c r="O15" i="4" s="1"/>
  <c r="G15" i="4"/>
  <c r="F15" i="4" s="1"/>
  <c r="P14" i="4"/>
  <c r="O14" i="4" s="1"/>
  <c r="G14" i="4"/>
  <c r="F14" i="4" s="1"/>
  <c r="W13" i="4"/>
  <c r="V13" i="4"/>
  <c r="U13" i="4"/>
  <c r="T13" i="4"/>
  <c r="S13" i="4"/>
  <c r="R13" i="4"/>
  <c r="Q13" i="4"/>
  <c r="N13" i="4"/>
  <c r="M13" i="4"/>
  <c r="L13" i="4"/>
  <c r="K13" i="4"/>
  <c r="J13" i="4"/>
  <c r="I13" i="4"/>
  <c r="H13" i="4"/>
  <c r="G204" i="4" l="1"/>
  <c r="J209" i="4"/>
  <c r="W209" i="4"/>
  <c r="X206" i="4"/>
  <c r="O202" i="4"/>
  <c r="G201" i="4"/>
  <c r="P203" i="4"/>
  <c r="R209" i="4"/>
  <c r="F205" i="4"/>
  <c r="K209" i="4"/>
  <c r="S209" i="4"/>
  <c r="U209" i="4"/>
  <c r="O205" i="4"/>
  <c r="P201" i="4"/>
  <c r="G200" i="4"/>
  <c r="L209" i="4"/>
  <c r="T209" i="4"/>
  <c r="V209" i="4"/>
  <c r="P200" i="4"/>
  <c r="M209" i="4"/>
  <c r="I209" i="4"/>
  <c r="G205" i="4"/>
  <c r="F203" i="4"/>
  <c r="P202" i="4"/>
  <c r="O204" i="4"/>
  <c r="P199" i="4"/>
  <c r="H209" i="4"/>
  <c r="N209" i="4"/>
  <c r="F202" i="4"/>
  <c r="O201" i="4"/>
  <c r="F200" i="4"/>
  <c r="F199" i="4"/>
  <c r="O199" i="4"/>
  <c r="G202" i="4"/>
  <c r="P13" i="4"/>
  <c r="O13" i="4" s="1"/>
  <c r="P204" i="4"/>
  <c r="G206" i="4"/>
  <c r="G203" i="4"/>
  <c r="F41" i="4"/>
  <c r="F204" i="4" s="1"/>
  <c r="O45" i="4"/>
  <c r="O200" i="4" s="1"/>
  <c r="P205" i="4"/>
  <c r="P206" i="4"/>
  <c r="G199" i="4"/>
  <c r="G13" i="4"/>
  <c r="F40" i="4"/>
  <c r="F201" i="4" s="1"/>
  <c r="O80" i="4"/>
  <c r="O203" i="4" s="1"/>
  <c r="X201" i="4" l="1"/>
  <c r="F13" i="4"/>
  <c r="I183" i="4" s="1"/>
  <c r="P209" i="4"/>
  <c r="X205" i="4"/>
  <c r="F209" i="4"/>
  <c r="G209" i="4"/>
  <c r="O209" i="4"/>
</calcChain>
</file>

<file path=xl/comments1.xml><?xml version="1.0" encoding="utf-8"?>
<comments xmlns="http://schemas.openxmlformats.org/spreadsheetml/2006/main">
  <authors>
    <author>LUCIAN BLAGA</author>
  </authors>
  <commentList>
    <comment ref="D31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Nu este în PIP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58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Nu este în PIP</t>
        </r>
      </text>
    </comment>
    <comment ref="D62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Nu este în PIP</t>
        </r>
      </text>
    </comment>
    <comment ref="D64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Fisa globală în PIP</t>
        </r>
      </text>
    </comment>
    <comment ref="D96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11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33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34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44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Nu este în PIP</t>
        </r>
      </text>
    </comment>
    <comment ref="D146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47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48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49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50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52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53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54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55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56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  <comment ref="D157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Fișă globală în PIP</t>
        </r>
      </text>
    </comment>
  </commentList>
</comments>
</file>

<file path=xl/sharedStrings.xml><?xml version="1.0" encoding="utf-8"?>
<sst xmlns="http://schemas.openxmlformats.org/spreadsheetml/2006/main" count="429" uniqueCount="240">
  <si>
    <t xml:space="preserve"> ale Ordonatorilor principali de credite ai bugetului de stat, incluse la finantare în anul 2021</t>
  </si>
  <si>
    <t>mii lei</t>
  </si>
  <si>
    <t>Nr crt</t>
  </si>
  <si>
    <t>OPC</t>
  </si>
  <si>
    <t xml:space="preserve">Denumirea proiectului </t>
  </si>
  <si>
    <t>Total</t>
  </si>
  <si>
    <t>Buget de Stat</t>
  </si>
  <si>
    <t xml:space="preserve">Alte surse </t>
  </si>
  <si>
    <t>Alte surse</t>
  </si>
  <si>
    <t>Total, din care</t>
  </si>
  <si>
    <t>Fonduri externe nerambursabile post aderare (tit.56)</t>
  </si>
  <si>
    <t>Fonduri externe nerambursabile aferente perioadei 2014-2020 (tit.58)</t>
  </si>
  <si>
    <t>Fonduri externe rambursabile (tit.65)</t>
  </si>
  <si>
    <t>TOTAL</t>
  </si>
  <si>
    <t>Ministerul Transporturilor si Infrastructurii</t>
  </si>
  <si>
    <t>AUTOSTRADA BRASOV - TARGU MURES - CLUJ - ORADEA</t>
  </si>
  <si>
    <t>Reabilitarea liniei C.F. Frontiera - Curtici - Simeria, parte componenta a Coridorului IV Pan-European pentru circulatia trenurilor cu viteza maxima de 160 km/h; Tronsonul 2: km 614 - Gurasada si Tronsonul 3: Gurasada - Simeria</t>
  </si>
  <si>
    <t>Magistrala 5 Drumul Taberei - Pantelimon</t>
  </si>
  <si>
    <t>AUTOSTRADA BUCURESTI-BRASOV, Km 0+000 - 173+300</t>
  </si>
  <si>
    <t>Reabilitarea liniei de cale ferata Brasov-Simeria, componentã a Coridorului Rin-Dunare, pentru circulatia trenurilor cu viteza maxima de 160 km/h, tronsonul Brasov-Sighisoara</t>
  </si>
  <si>
    <t>Legatura retelei de metrou cu Aeroportul International Henri Coanda - Otopeni</t>
  </si>
  <si>
    <t>Autostrada Sibiu - Pitesti</t>
  </si>
  <si>
    <t>AUTOSTRADA DE CENTURA A MUNICIPIULUI BUCURESTI  - SECTOR CENTURA NORD KM.0+000 - 52+700</t>
  </si>
  <si>
    <t>Autostrada Lugoj-Deva</t>
  </si>
  <si>
    <t>Drum expres Craiova - Pitesti si legaturile la drumurile existente</t>
  </si>
  <si>
    <t>Ministerul Dezvoltarii, Lucrarilor Publice si Administratiei</t>
  </si>
  <si>
    <t>Ministerul Mediului, Apelor si Padurilor</t>
  </si>
  <si>
    <t>Reducerea eroziunii costiere Faza II (2014-2020)</t>
  </si>
  <si>
    <t>Ministerul Sanatatii</t>
  </si>
  <si>
    <t>Spital Regional de Urgenta Craiova</t>
  </si>
  <si>
    <t>Spital Regional de Urgenta Cluj</t>
  </si>
  <si>
    <t>AUTOSTRADA DE CENTURA BUCURESTI  - SECTOR CENTURA SUD KM.52+700 - KM 100+900</t>
  </si>
  <si>
    <t>Reabilitarea liniei de c.f. Brasov - Simeria, componena a Coridorului IV paneuropean, pentru circulaþia trenurilor cu viteza maxima de 160 km/h, sectiunea Coslariu - Sighisoara</t>
  </si>
  <si>
    <t>Reabilitarea liniei de c.f. Brasov - Simeria, componenta a Coridorului IV paneuropean, pentru circulatia trenurilor cu viteza maxima de 160 km/h,  sectiunea: Coslariu - Simeria</t>
  </si>
  <si>
    <t>Spital Regional de Urgenta Iasi</t>
  </si>
  <si>
    <t>Autostrada Orastie-Sibiu, kilometrul 0 + 000 - 82 + 200</t>
  </si>
  <si>
    <t>Autostrada Sebes Turda</t>
  </si>
  <si>
    <t>Pod suspendat peste Dunare in zona Braila</t>
  </si>
  <si>
    <t xml:space="preserve"> Modernizare DN 71 Baldana-Targoviste-Sinaia, km 0+000 - 44+130 largire la patru benzi de circulatie si km 51+041 - 109+905 drum de doua benzi</t>
  </si>
  <si>
    <t>LARGIRE LA 4 BENZI CENTURA BUCURESTI SUD INTRE A2 KM.23+600 SI A1 KM.55+520</t>
  </si>
  <si>
    <t>AUTOSTRADA ARAD - TIMISOARA SI BY-PASS ARAD</t>
  </si>
  <si>
    <t>VARIANTA DE OCOLIRE A MUNICIPIULUI CONSTANTA</t>
  </si>
  <si>
    <t>CONSTRUCTIA VARIANTEI DE OCOLIRE A ORASELOR DEVA - ORASTIE LA STANDARD DE AUTOSTRADA</t>
  </si>
  <si>
    <t>MODERNIZAREA INSTALATIILOR PE MAGISTRALELE I, II, III SI TL DE METROU</t>
  </si>
  <si>
    <t>REABILITAREA SECTIUNII DROBETA TURNU SEVERIN - LUGOJ KM  332+150 - KM 495+800</t>
  </si>
  <si>
    <t>Ministerul Cercetarii, Inovarii si Digitalizarii</t>
  </si>
  <si>
    <t>EXTREME LIGHT INFRASTRUCTURE - NUCLEAR PHYSICS (ELI-NP)</t>
  </si>
  <si>
    <t>Reabilitarea liniei c.f. Frontiera-Curtici-Simeria, parte componenta a Coridorului IV paneuropean pentru circulaþia trenurilor cu vitezã maxima de 160 km/h, sectiunea: Frontiera-Curtici-Arad-km 614 (tronsonul 1)</t>
  </si>
  <si>
    <t>Autostrada Nadlac-Arad</t>
  </si>
  <si>
    <t>Reabilitare DN 76 (E79) Deva Oradea km 0+000 - km 184+390</t>
  </si>
  <si>
    <t>VARIANTA OCOLITOARE A ORASULUI BACAU PE DN 2 - ETAPA I</t>
  </si>
  <si>
    <t>Autostrada Timisoara-Lugoj</t>
  </si>
  <si>
    <t>CONSTRUCTIA VARIANTEI DE OCOLIRE A ORASULUI SIBIU</t>
  </si>
  <si>
    <t>Drum expres Braila - Galati</t>
  </si>
  <si>
    <t>VARIANTA DE OCOLIRE A MUNICIPIULUI IASI ETAPA I - VARIANTA SUD</t>
  </si>
  <si>
    <t>Reabilitare DN 6 Alexandria-Craiova km 90+190 - km 222+183</t>
  </si>
  <si>
    <t>AMENAJARE RAU JIJIA PENTRU COMBATEREA INUNDATIILOR IN JUD. BOTOSANI SI IASI</t>
  </si>
  <si>
    <t>Finalizarea Digului de Larg in Portul Constanta</t>
  </si>
  <si>
    <t>REABILITARE DN6 CRAIOVA - DROBETA TURNU SEVERIN KM 233+200 - KM 332+150</t>
  </si>
  <si>
    <t>Varianta de ocolire Cluj Est</t>
  </si>
  <si>
    <t>Varianta de ocolire Galati</t>
  </si>
  <si>
    <t>MODERNIZARE DN 67 B SCOARTA-PITESTI KM.0+000 - 188+200</t>
  </si>
  <si>
    <t>Institutul Regional de Oncologie Timisoara</t>
  </si>
  <si>
    <t>Modernizarea liniei de cale ferata Bucuresti Nord - Aeroport International Henri Coanda Bucuresti - Faza I: Racord cf la Terminalul T1, Aeroport International Henri Coanda Bucuresti</t>
  </si>
  <si>
    <t>ACUMULARE RUNCU</t>
  </si>
  <si>
    <t>FLUIDIZAREA TRAFICULUI PE DN1 INTRE KM 8+100 - 17+100 SI CENTURA RUTIERA IN ZONA DE NORD A MUN. BUCURESTI</t>
  </si>
  <si>
    <t>MODERNIZAREA CENTURII RUTIERE A MUNICIPIULUI BUCURESTI INTRE A1 - DN 7 SI DN 2 - A2</t>
  </si>
  <si>
    <t>Varianta ocolitoare a orasului Targu Mures pe DN 13 si DN 15</t>
  </si>
  <si>
    <t>Modernizare DN 73 Pitesti - Campulung - Brasov km 13+800-42+850; km 54+050-128+250</t>
  </si>
  <si>
    <t>Varianta ocolitoare a orasului Brasov pe DN 1</t>
  </si>
  <si>
    <t>LARGIRE LA 4 BENZI DE CIRCULATIE DN5 BUCURESTI - GIURGIU KM 23+200 - KM 59+100</t>
  </si>
  <si>
    <t>Varianta de ocolire Targu Jiu</t>
  </si>
  <si>
    <t>Varianta de ocolire a municipiului Satu Mare</t>
  </si>
  <si>
    <t>Reabilitare DN 1C Dej - Baia Mare km 61+500 - km 147+990</t>
  </si>
  <si>
    <t>VARIANTA DE OCOLIRE TIMISOARA SUD</t>
  </si>
  <si>
    <t>VARIANTA DE OCOLIRE SUCEAVA</t>
  </si>
  <si>
    <t>Aparari de maluri pe Canalul Sulina - Etapa finala</t>
  </si>
  <si>
    <t>Ro - NET - construirea unei infrastructuri nationale de broadband in zonele defavorizate, prin utilizarea fondurilor structurale</t>
  </si>
  <si>
    <t>Modernizare DN 28B Targu Frumos - Botosani km 0+000 - km 76+758</t>
  </si>
  <si>
    <t>Reabilitare DN 1H Zalau-Alesd (km 0+000 - km 69+334)</t>
  </si>
  <si>
    <t>Varianta de ocolire Stei</t>
  </si>
  <si>
    <t>ELECTRIFICARE LINIE DE CALE FERATA DOAGA-TECUCI-BARBOSI INCLUSIV DISPECER FEROVIAR GALATI</t>
  </si>
  <si>
    <t>Reabilitare DN 56 Craiova Calafat, km 0+000 - km 84+020</t>
  </si>
  <si>
    <t>Largire la 4 benzi DN 7, Baldana - Titu km 30+950 - 52+350</t>
  </si>
  <si>
    <t>Zona de acces a navelor pe Canalul Dunare - Marea Neagra</t>
  </si>
  <si>
    <t>Modernizare DN 29D Botosani - Stefanesti, km 2+800 - km 18+500 si km 21+800 - km 48+146</t>
  </si>
  <si>
    <t>Drum de legatura autostrada A1 Arad - Timisoara - DN69, judetul Timis</t>
  </si>
  <si>
    <t>Pasaj suprateran pe DJ 602 Centura Bucuresti Domnesti</t>
  </si>
  <si>
    <t>Serviciul de Protectie si Paza</t>
  </si>
  <si>
    <t>Varianta de ocolire a municipiului Zalau, etapa 2, intre DN 1F, km 79+625 - DJ 191C</t>
  </si>
  <si>
    <t>Modernizare DN 52 Alexandria - Turnu Magurele, km 1+350 - km 44+600, km 49+194 - km 52+649</t>
  </si>
  <si>
    <t>FLUIDIZAREA TRAFICULUI PE DN1 INTRE KM 8+100-17+100 SI CENTURA RUTIERA IN ZONA DE NORD A MUN. BUCURESTI - OB.7 - Completarea centurii rutiere a municipiului Bucuresti prin construirea sectorului cuprins intre DN 7 - DN 1A</t>
  </si>
  <si>
    <t>Reabilitare DN 66 Filiasi - Petrosani km 0+000 - km 131+000 Sector km 93+500 - km 126+000</t>
  </si>
  <si>
    <t>Varianta de ocolire Alesd Sud si Nord</t>
  </si>
  <si>
    <t>Amenajare complexa rau Barzava si afluenti pe sectorul Bocsa-Gataia-Denta, judetul Caras-Severin si judetul Timis</t>
  </si>
  <si>
    <t>DRUM DE CENTURA IN MUNICIPIUL ORADEA - ETAPA A II-A</t>
  </si>
  <si>
    <t>Modernizarea infrastructurii portuare prin asigurarea cresterii adancimilor semalelor si bazinelor si a sigurantei navigatiei in Portul Constanta</t>
  </si>
  <si>
    <t>Pod rutier la KM 0+540 al Canalului Dunare-Marea Neagra si lucrari aferente infrastructurii rutiere si de acces</t>
  </si>
  <si>
    <t>LUCRARI DE IMBUNATATIRE A CONDITIILOR DE NAVIGATIE PE DUNARE SECTORUL CALARASI - BRAILA SI STUDII ADIACENTE</t>
  </si>
  <si>
    <t>AMENAJARE COMPLEXA VARFUL CAMPULUI</t>
  </si>
  <si>
    <t>CENTURA DE OCOLIRE CRAIOVA VARIANTA SUD DN 56 - DN 55 - DN 6</t>
  </si>
  <si>
    <t>Varianta de ocolire a Municipiului Barlad</t>
  </si>
  <si>
    <t>ACUMULARE MIHAILENI</t>
  </si>
  <si>
    <t>Centura municipiului Radauti</t>
  </si>
  <si>
    <t>APARARI DE MALURI PE CANALUL SULINA</t>
  </si>
  <si>
    <t>Modernizare DN 56C km 0+000 - km 60+375</t>
  </si>
  <si>
    <t>Extinderea sectiei de Oncologie cu Compartiment de radioterapie oncologica - Spitalul Universitar de Urgenta Bucuresti</t>
  </si>
  <si>
    <t>Ministerul Apararii Nationale</t>
  </si>
  <si>
    <t>Lucrari de infrastructura necesare Colegiului National Militar &lt;&lt;Tudor Vladimirescu&gt;&gt; in cazarma 878 Craiova</t>
  </si>
  <si>
    <t>Drum de legatura DN 5 - Soseaua de centura - Pod Prieteniei km 61+400</t>
  </si>
  <si>
    <t>AMENAJAREA RAULUI SASAR IN MUNICIPIUL BAIA MARE</t>
  </si>
  <si>
    <t>Modernizare DN5, sectorul Bucuresti-Adunatii Copaceni km 7+573 - km 19+220</t>
  </si>
  <si>
    <t>FLUIDIZAREA TRAFICULUI PE DN1 INTRE KM 8+100-17+100 SI CENTURA RUTIERA IN ZONA DE NORD A MUN. BUCURESTI - OB.6 - Continuizarea centurii rutiere a municipiului Bucuresti cu pasaj superior peste CF la Otopeni</t>
  </si>
  <si>
    <t>Pasaj denivelat superior pe DN 21 km 105+500</t>
  </si>
  <si>
    <t>Modernizarea infrastructurii privind siguranta circulatiei pe DN 1, in satele lineare si puncte negre</t>
  </si>
  <si>
    <t>Modernizare DN 2L Soveja - Lepsa km 60+145 - km 76+277</t>
  </si>
  <si>
    <t>Consolidare si protectie versanti DN 7A km 63+200 - km 86+601</t>
  </si>
  <si>
    <t>Varianta de ocolire a municipiului Caracal</t>
  </si>
  <si>
    <t>Consolidare si amenajare scurgere ape DN 55 km 4+400 - 71+100</t>
  </si>
  <si>
    <t>Modernizare si extindere capacitate de operare in Portul Medgidia</t>
  </si>
  <si>
    <t>VARIANTA DE OCOLIRE CRAIOVA SUD</t>
  </si>
  <si>
    <t>Ministerul Justitiei</t>
  </si>
  <si>
    <t>PALATUL DE JUSTITIE PRAHOVA</t>
  </si>
  <si>
    <t>Palatul de Justitie Neamt</t>
  </si>
  <si>
    <t>Masura ISPA 2000/RO/16/P/PT/001 - Reabilitarea liniei CF Bucuresti - Constanta</t>
  </si>
  <si>
    <t>Masura ISPA 2000/RO/16/P/PT/007 - Reabilitarea liniei CF Campina - Predeal</t>
  </si>
  <si>
    <t>Platforma Multimodală Galați – înlăturarea blocajelor majore prin   modernizarea infrastructurii existente și asigurarea conexiunilor lipsă pentru rețeaua centrală Rhin – Dunăre / Alpi (finanțare CEF Transport 2015-RO-TM-0275-W, POIM 2014 - 2020 și surse private)</t>
  </si>
  <si>
    <t>Reabilitarea DN 79 Arad - Oradea, km 4+150 ÷ km 107+745</t>
  </si>
  <si>
    <t>Reabilitare DN 19 Oradea – Lim. Jud. Bihor, km 5+853 - 75+896</t>
  </si>
  <si>
    <t>DN 18   Sighetul Marmatiei  - Moisei, km 62+234- km 131+627</t>
  </si>
  <si>
    <t>Reabilitare DN 17, Limita judetului Bistrita Nasaud/ Suceava - Suceava, km 116+000 - km 255+000</t>
  </si>
  <si>
    <t>Reabilitare DN 66 Petrosani - Simeria, km 136+000 - km 210+516</t>
  </si>
  <si>
    <t>Reabilitare DN 1C, Cluj - Dej, km 8+300 - km 61+528</t>
  </si>
  <si>
    <t>Reabilitare DN 1 , Limita jud. Brasov/Sibiu - Veștem km 261+130 - 296+300</t>
  </si>
  <si>
    <t>LINIE NOUA DE CALE FERATA VALCELE-RAMNICU VALCEA</t>
  </si>
  <si>
    <t>MAGISTRALA IV - METROU</t>
  </si>
  <si>
    <t>AUTOSTRADA CERNAVODA-CONSTANTA</t>
  </si>
  <si>
    <t>Proiect de constructie a variantei de ocolire a Municipiului Constanta BERD 33391 - componenta poduri dobrogene si calamitati</t>
  </si>
  <si>
    <t>CANAL NAVIGABIL DUNARE - MAREA NEAGRA</t>
  </si>
  <si>
    <t>CANAL NAVIGABIL POARTA ALBA - MIDIA NAVODARI</t>
  </si>
  <si>
    <t>REABILITARE DN 2D FOCSANI - OJDULA KM 0+000- 118+873</t>
  </si>
  <si>
    <t>SISTEM INFORMATIONAL PENTRU MANAGEMENTUL INTEGRAT AL APELOR</t>
  </si>
  <si>
    <t>CONSTRUCTIA SI REABILITAREA SECTIUNILOR 4 SI 5 ALE AUTOSTRAZII BUCURESTI - CERNAVODA KM 97+300 - KM151+480</t>
  </si>
  <si>
    <t>VARIANTA DE OCOLIRE A MUNICIPIULUI PITESTI</t>
  </si>
  <si>
    <t>Programul VI de reabilitare a drumurilor, Lot E Reabilitare DN15 km 69+500 - km 109+940 Targu Mures - Reghin si DN 15A km 0+000 - km 46+597 Reghin - Saratel</t>
  </si>
  <si>
    <t>Reabilitare DN 14 Sibiu-Medias-Sighisoara km 0+000-km 51+100 si km 57+500-km 89+400</t>
  </si>
  <si>
    <t>Modernizare DN 7A Brezoi - Petrosani km 0+000 - 86+600, sector km 0+000 - 62+000</t>
  </si>
  <si>
    <t>MODERNIZARE DN 72 GAESTI - PLOIESTI KM.0+000 - 76+180</t>
  </si>
  <si>
    <t>Marirea gradului de siguranta a Acumularii Colibita, judetul Bistrita-Nasaud</t>
  </si>
  <si>
    <t>Reabilitare DN 66 Filiasi Petrosani km 0+000 - km 131+000, Sector km 48+900 - km 93+500,Rovinari-Bumbesti Jiu</t>
  </si>
  <si>
    <t>AMENAJARI HIDROTEHNICE IN BH NIRAJ</t>
  </si>
  <si>
    <t>Varianta de ocolire Falticeni</t>
  </si>
  <si>
    <t>Varianta de ocolire Targu Frumos</t>
  </si>
  <si>
    <t>Reabilitare DN 1C/DN 19; DN 1C Baia Mare - Livada, km 155+125 - 200+170; DN 19 Satu Mare - Livada, km 135+000 - 150+000; reabilitare DN 1C Livada - Halmeu, km 200+170 - 216+630</t>
  </si>
  <si>
    <t>ACUMULARE OGREZENI</t>
  </si>
  <si>
    <t>Reabilitare DN 1H, Km 75+446 - Km 128+823, Zalau - Rastoci</t>
  </si>
  <si>
    <t>Varianta de ocolire Dej</t>
  </si>
  <si>
    <t>Modernizare DN 51 Alexandria - Zimnicea, km 2+600 - km 43+783</t>
  </si>
  <si>
    <t>SPORIRE CAPACITATE DE CIRCULATIE PE CENTURA PLOIESTI VEST KM 0+000 - 12+850 (DN1 km 53+650 - 66+500)</t>
  </si>
  <si>
    <t>Varianta ocolitoare a orasului Medias, pe DN 14</t>
  </si>
  <si>
    <t>LARGIRE LA 4 BENZI DE CIRCULATIE A DN 73 INTRE KM.7+000 - 11+100 SI DRUM  DE LEGATURA CU DN 73D</t>
  </si>
  <si>
    <t>Modernizare DN 29, Suceava - Botosani km 0+000-39+071, jud. Suceava si jud. Botosani</t>
  </si>
  <si>
    <t>Modernizarea liniei C.F. Bucuresti Nord - Jilava - Giurgiu Nord - Giurgiu Nord Frontiera. Lotul 1 : Redeschiderea circulatiei feroviare pe pod, peste raul Arges intre Vidra si Comana</t>
  </si>
  <si>
    <t>Varianta de ocolire Buftea</t>
  </si>
  <si>
    <t>Podul nou de la Cosmesti, peste Siret, pe DN 24 km 7+620 (inclusiv varianta de drum nou de cca. 5,6 km)</t>
  </si>
  <si>
    <t>Complex multifunctional sala polivalenta Brasov, Mun. Brasov, jud. Brasov</t>
  </si>
  <si>
    <t>Construire Camin Studentesc Universitatea de Vest Timisoara</t>
  </si>
  <si>
    <t>Terminal plecari curse externe la Aeroportul International Timisoara - Traian Vuia</t>
  </si>
  <si>
    <t>Port Braila - Lucrari de infrastructura portuara a sectorului portuar din incinta Bazin Docuri</t>
  </si>
  <si>
    <t>Reabilitarea podului de la Borcea, A2, km 149+680</t>
  </si>
  <si>
    <t>Reabilitare DN 1 , Sercaia  - Limita jud. Brasov/Sibiu km 220+000 - 261+130**</t>
  </si>
  <si>
    <t>Program actualizat 2021</t>
  </si>
  <si>
    <t>Reabilitare si Extindere Asezamant Spitalicesc PRECISTA''</t>
  </si>
  <si>
    <t>“Reabilitare, extindere si dotare corp spital nou C1+C2”, Spitalul Judetean de Urgenta Giurgiu, jud. Giurgiu</t>
  </si>
  <si>
    <t>Sala Polivalenta 5000 locuri, municipiul Suceava, județul Suceava</t>
  </si>
  <si>
    <t>Sistem integrat de pregatire pentru interventia la dezastre, Urgente si Crize</t>
  </si>
  <si>
    <t>Active nefinanciare - 71</t>
  </si>
  <si>
    <t>Alte transferuri - 55</t>
  </si>
  <si>
    <t>DANUBE - Rețea de acces la Dunăre  - Deblocarea circulației în Europa prin dezvoltarea în România a unei infrastructuri de porturi TEN-T de înaltă calitate în condiții economice optime - Port Giurgiu, HG nr. 284/2021, finanțare POIM 2014 - 2020, titlul 58</t>
  </si>
  <si>
    <t>Reabilitarea și modernizarea infrastructurii de transport naval în porturile din afara rețelei TEN-T - Port Corabia, HG nr. 285/2021, finanțare POIM 2014 - 2020, titlul 58</t>
  </si>
  <si>
    <t>Varianta Ocolitoare Sfantu Gheorghe</t>
  </si>
  <si>
    <t>Cod fișă</t>
  </si>
  <si>
    <t>TOTAL     din care</t>
  </si>
  <si>
    <t>Total          Buget de Stat</t>
  </si>
  <si>
    <t>procent</t>
  </si>
  <si>
    <t xml:space="preserve">NR PROIECTE </t>
  </si>
  <si>
    <t>DN 18  Moisei – Iacobeni, km 131+627- km 220+088</t>
  </si>
  <si>
    <t>Reabilitare DN 19 Lim. Jud. Bihor – Satu Mare, km 75+896 - 128+057</t>
  </si>
  <si>
    <t>DN 18 - Baia Mare – Sighetul Marmatiei, km 3+522- km 62+234</t>
  </si>
  <si>
    <t>Consolidarea si  modernizarea stadionului Giulesti “Valentin Stanescu”</t>
  </si>
  <si>
    <t>Consolidare şi restaurare Cazino Constanţa</t>
  </si>
  <si>
    <t>Construire sală polivalenta Municipiul Tulcea</t>
  </si>
  <si>
    <t>Extindere si etajare Corp C1, conversie functionala in Academia de Muzica, mun. Cluj  Napoca, jud. Cluj</t>
  </si>
  <si>
    <t>Transferuri între unit. ale adm publice - 51</t>
  </si>
  <si>
    <t xml:space="preserve">Stadiu </t>
  </si>
  <si>
    <t>Fizic la 31.03 cf. raportare OPC
%</t>
  </si>
  <si>
    <t>Valoric la 31.03 cf raportare OPC
%</t>
  </si>
  <si>
    <t xml:space="preserve">proiecte in prioritizare 2021 dar nu au cod fisa </t>
  </si>
  <si>
    <t>MS</t>
  </si>
  <si>
    <t>Pius Branzeu - Timisoara</t>
  </si>
  <si>
    <t>Grigore Alexandrescu Bucuresti</t>
  </si>
  <si>
    <t>VO GIURGIU</t>
  </si>
  <si>
    <t>MTI</t>
  </si>
  <si>
    <t>Pod Peste Tisa</t>
  </si>
  <si>
    <t>Port Constanta - Electrificare</t>
  </si>
  <si>
    <t>MAPN</t>
  </si>
  <si>
    <t>PROIECTE CU COD FISA LA PRIORITIZARE 2021 DAR CARE NU SUNT IN PIP 2021</t>
  </si>
  <si>
    <t>1286 - Legãturã Centurã Oradea (Girație Calea Sîntandrei) – Autostrada A3 (Biharia), județul Bihor</t>
  </si>
  <si>
    <t>P47 Berceni</t>
  </si>
  <si>
    <t>MJ</t>
  </si>
  <si>
    <t>P48 Unguriu</t>
  </si>
  <si>
    <t>VO HUSI</t>
  </si>
  <si>
    <t>Drum de legatura DN 66 A Campul lui Neag Cerna</t>
  </si>
  <si>
    <t>DN 1 S</t>
  </si>
  <si>
    <t>VO IASI ETAPA II - VARIANTA NORD</t>
  </si>
  <si>
    <t>proiecte semnificative incluse in PIP dar nu sunt transmise la prioritizare</t>
  </si>
  <si>
    <t>1371 - Autostrada Ploiesti-Buzau</t>
  </si>
  <si>
    <t>1373 - Reabilitarea liniei de cale ferata Bucuresti-Constanta, componenta a Coridorului IV Pan -European pentru viteza de maxim 160km - Lucrari in statiile c.f. Fetesti si
Ciulnita, de pe linia de cale ferata Bucuresti-Constanta</t>
  </si>
  <si>
    <t>339 - Constructia infrastructurii de acces rutiera si feroviara la cel de-al doilea Pod Calafat Vidin</t>
  </si>
  <si>
    <t>din anul 2019 nu a mai venit la prioritizare</t>
  </si>
  <si>
    <t>377 - Reabilitarae liniei de cale ferata curtici-simeria</t>
  </si>
  <si>
    <t xml:space="preserve">nu a fost transmis la prioritizare 2017-2020 </t>
  </si>
  <si>
    <t xml:space="preserve">nu a fost transmis la prioritizare 2019-2021 </t>
  </si>
  <si>
    <t>378 - Reabilitarea liniei de cf bucuresti constanta jbic rom p3</t>
  </si>
  <si>
    <t>Realizare Pavilion nou medicina operationala-politrauma D+P+4E, drum acces si retele in cazarma 646 Brasov</t>
  </si>
  <si>
    <t>introdus la 30.09 in PIP</t>
  </si>
  <si>
    <t>Lucrari de investitii si interventiii in cazarma 705 Pitesti</t>
  </si>
  <si>
    <t>Plati cumulate la 30 Septembrie 2021</t>
  </si>
  <si>
    <t>391 - Facilitati pentru accesul persoanelor cu handicap in reteaua de metrou Bucuresti</t>
  </si>
  <si>
    <t>419 - Proiect de restructurare in domeniul transporturilor etapa III</t>
  </si>
  <si>
    <t>420 - Proiect de reabilitare a drumurilor etapa a III a</t>
  </si>
  <si>
    <t>1011 Magistrala II Metrou</t>
  </si>
  <si>
    <t>735 - Constructie noua spital clinic de urgenta militar central Dr. Carol Davila</t>
  </si>
  <si>
    <t xml:space="preserve">Reconstructie ecologica pe terenuri degradate si terenuri forestiere </t>
  </si>
  <si>
    <t>MLPDA</t>
  </si>
  <si>
    <t>MMAP</t>
  </si>
  <si>
    <t>MCID</t>
  </si>
  <si>
    <t>SPP</t>
  </si>
  <si>
    <t>Anexa nr. 3</t>
  </si>
  <si>
    <t xml:space="preserve">Lista proiectelor de investiții publice semnificative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</si>
</sst>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b/>
      <sz val="12"/>
      <name val="Arial"/>
      <family val="2"/>
    </font>
    <font>
      <sz val="10"/>
      <color rgb="FF000000"/>
      <name val="Arial1"/>
      <charset val="1"/>
    </font>
    <font>
      <b/>
      <sz val="12"/>
      <color rgb="FF000000"/>
      <name val="Arial"/>
      <family val="2"/>
    </font>
    <font>
      <sz val="11"/>
      <color rgb="FF000000"/>
      <name val="Calibri"/>
      <family val="2"/>
      <charset val="1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 applyBorder="0" applyProtection="0"/>
    <xf numFmtId="9" fontId="11" fillId="0" borderId="0" applyFont="0" applyFill="0" applyBorder="0" applyAlignment="0" applyProtection="0"/>
  </cellStyleXfs>
  <cellXfs count="166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wrapText="1"/>
    </xf>
    <xf numFmtId="0" fontId="4" fillId="3" borderId="0" xfId="0" applyFont="1" applyFill="1" applyAlignment="1">
      <alignment horizontal="justify" wrapText="1"/>
    </xf>
    <xf numFmtId="0" fontId="4" fillId="3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justify" wrapText="1"/>
    </xf>
    <xf numFmtId="0" fontId="4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right" vertical="center"/>
    </xf>
    <xf numFmtId="0" fontId="5" fillId="3" borderId="0" xfId="0" applyFont="1" applyFill="1"/>
    <xf numFmtId="3" fontId="7" fillId="3" borderId="1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horizontal="right" vertical="center"/>
    </xf>
    <xf numFmtId="2" fontId="5" fillId="4" borderId="1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4" fillId="3" borderId="0" xfId="0" applyFont="1" applyFill="1" applyAlignment="1">
      <alignment horizontal="right" wrapText="1"/>
    </xf>
    <xf numFmtId="3" fontId="4" fillId="3" borderId="0" xfId="0" applyNumberFormat="1" applyFont="1" applyFill="1" applyAlignment="1">
      <alignment horizontal="center" vertical="center"/>
    </xf>
    <xf numFmtId="0" fontId="0" fillId="3" borderId="0" xfId="0" applyFill="1"/>
    <xf numFmtId="0" fontId="7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wrapText="1"/>
    </xf>
    <xf numFmtId="2" fontId="7" fillId="3" borderId="1" xfId="0" applyNumberFormat="1" applyFont="1" applyFill="1" applyBorder="1" applyAlignment="1">
      <alignment horizontal="right" vertical="center"/>
    </xf>
    <xf numFmtId="0" fontId="4" fillId="3" borderId="0" xfId="0" applyFont="1" applyFill="1"/>
    <xf numFmtId="0" fontId="4" fillId="3" borderId="0" xfId="0" applyFont="1" applyFill="1" applyAlignment="1"/>
    <xf numFmtId="0" fontId="5" fillId="3" borderId="1" xfId="0" applyFont="1" applyFill="1" applyBorder="1" applyAlignment="1">
      <alignment vertical="center"/>
    </xf>
    <xf numFmtId="3" fontId="4" fillId="3" borderId="0" xfId="0" applyNumberFormat="1" applyFont="1" applyFill="1" applyAlignment="1">
      <alignment horizontal="justify" wrapText="1"/>
    </xf>
    <xf numFmtId="3" fontId="4" fillId="3" borderId="0" xfId="0" applyNumberFormat="1" applyFont="1" applyFill="1" applyAlignment="1">
      <alignment horizontal="right" wrapText="1"/>
    </xf>
    <xf numFmtId="0" fontId="4" fillId="3" borderId="0" xfId="0" applyFont="1" applyFill="1" applyAlignment="1">
      <alignment vertical="center"/>
    </xf>
    <xf numFmtId="3" fontId="4" fillId="3" borderId="0" xfId="0" applyNumberFormat="1" applyFont="1" applyFill="1" applyAlignment="1">
      <alignment vertical="center"/>
    </xf>
    <xf numFmtId="10" fontId="4" fillId="3" borderId="0" xfId="28" applyNumberFormat="1" applyFont="1" applyFill="1"/>
    <xf numFmtId="0" fontId="12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1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2" fontId="4" fillId="3" borderId="0" xfId="0" applyNumberFormat="1" applyFont="1" applyFill="1" applyAlignment="1">
      <alignment horizontal="right" vertical="center"/>
    </xf>
    <xf numFmtId="2" fontId="5" fillId="3" borderId="0" xfId="0" applyNumberFormat="1" applyFont="1" applyFill="1" applyAlignment="1">
      <alignment horizontal="right"/>
    </xf>
    <xf numFmtId="1" fontId="8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 wrapText="1"/>
    </xf>
    <xf numFmtId="3" fontId="16" fillId="3" borderId="1" xfId="0" applyNumberFormat="1" applyFont="1" applyFill="1" applyBorder="1" applyAlignment="1">
      <alignment horizontal="right" vertical="center"/>
    </xf>
    <xf numFmtId="2" fontId="16" fillId="3" borderId="1" xfId="0" applyNumberFormat="1" applyFont="1" applyFill="1" applyBorder="1" applyAlignment="1">
      <alignment horizontal="right" vertical="center"/>
    </xf>
    <xf numFmtId="0" fontId="16" fillId="3" borderId="0" xfId="0" applyFont="1" applyFill="1"/>
    <xf numFmtId="3" fontId="16" fillId="3" borderId="1" xfId="0" applyNumberFormat="1" applyFont="1" applyFill="1" applyBorder="1" applyAlignment="1">
      <alignment horizontal="right" vertical="center" wrapText="1"/>
    </xf>
    <xf numFmtId="0" fontId="4" fillId="3" borderId="1" xfId="0" quotePrefix="1" applyFont="1" applyFill="1" applyBorder="1" applyAlignment="1">
      <alignment horizontal="justify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3" fontId="8" fillId="3" borderId="0" xfId="0" applyNumberFormat="1" applyFont="1" applyFill="1" applyAlignment="1">
      <alignment horizontal="justify" wrapText="1"/>
    </xf>
    <xf numFmtId="0" fontId="5" fillId="9" borderId="1" xfId="0" applyFont="1" applyFill="1" applyBorder="1" applyAlignment="1">
      <alignment horizontal="right" vertical="center" wrapText="1"/>
    </xf>
    <xf numFmtId="3" fontId="4" fillId="3" borderId="0" xfId="0" applyNumberFormat="1" applyFont="1" applyFill="1" applyBorder="1" applyAlignment="1">
      <alignment horizontal="right" vertical="center"/>
    </xf>
    <xf numFmtId="3" fontId="5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justify" wrapText="1"/>
    </xf>
    <xf numFmtId="3" fontId="7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right" vertical="center"/>
    </xf>
    <xf numFmtId="2" fontId="4" fillId="3" borderId="0" xfId="0" applyNumberFormat="1" applyFont="1" applyFill="1" applyBorder="1" applyAlignment="1">
      <alignment horizontal="center" vertical="center"/>
    </xf>
    <xf numFmtId="3" fontId="4" fillId="10" borderId="1" xfId="0" applyNumberFormat="1" applyFont="1" applyFill="1" applyBorder="1" applyAlignment="1">
      <alignment horizontal="right" vertical="center"/>
    </xf>
    <xf numFmtId="3" fontId="4" fillId="6" borderId="1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center" wrapText="1"/>
    </xf>
    <xf numFmtId="0" fontId="4" fillId="3" borderId="1" xfId="0" applyFont="1" applyFill="1" applyBorder="1"/>
    <xf numFmtId="0" fontId="10" fillId="8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3" fontId="7" fillId="10" borderId="1" xfId="0" applyNumberFormat="1" applyFont="1" applyFill="1" applyBorder="1" applyAlignment="1">
      <alignment horizontal="right" vertical="center"/>
    </xf>
    <xf numFmtId="3" fontId="7" fillId="6" borderId="1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justify" wrapText="1"/>
    </xf>
    <xf numFmtId="0" fontId="6" fillId="3" borderId="0" xfId="0" applyFont="1" applyFill="1"/>
    <xf numFmtId="0" fontId="7" fillId="3" borderId="0" xfId="0" applyFont="1" applyFill="1" applyAlignment="1">
      <alignment wrapText="1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2" fontId="5" fillId="3" borderId="1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4" fillId="3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wrapText="1"/>
    </xf>
    <xf numFmtId="3" fontId="4" fillId="3" borderId="0" xfId="0" applyNumberFormat="1" applyFont="1" applyFill="1" applyBorder="1" applyAlignment="1">
      <alignment horizontal="right" wrapText="1"/>
    </xf>
    <xf numFmtId="10" fontId="4" fillId="3" borderId="0" xfId="28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0" fontId="5" fillId="5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right" vertical="center" wrapText="1"/>
    </xf>
    <xf numFmtId="3" fontId="8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8" fillId="3" borderId="0" xfId="0" applyFont="1" applyFill="1" applyAlignment="1">
      <alignment horizontal="justify" wrapText="1"/>
    </xf>
    <xf numFmtId="0" fontId="8" fillId="3" borderId="0" xfId="0" applyFont="1" applyFill="1" applyAlignment="1">
      <alignment horizontal="right" wrapText="1"/>
    </xf>
    <xf numFmtId="0" fontId="5" fillId="3" borderId="0" xfId="0" applyFont="1" applyFill="1" applyAlignment="1"/>
    <xf numFmtId="0" fontId="0" fillId="3" borderId="0" xfId="0" applyFill="1" applyAlignment="1"/>
    <xf numFmtId="0" fontId="4" fillId="3" borderId="0" xfId="0" applyFont="1" applyFill="1" applyBorder="1" applyAlignment="1">
      <alignment horizontal="justify"/>
    </xf>
    <xf numFmtId="0" fontId="4" fillId="3" borderId="0" xfId="0" applyFont="1" applyFill="1" applyAlignment="1">
      <alignment horizontal="justify"/>
    </xf>
    <xf numFmtId="0" fontId="12" fillId="3" borderId="0" xfId="0" applyFont="1" applyFill="1" applyBorder="1" applyAlignment="1">
      <alignment vertical="center"/>
    </xf>
    <xf numFmtId="0" fontId="5" fillId="3" borderId="0" xfId="0" applyFont="1" applyFill="1" applyAlignment="1">
      <alignment wrapText="1"/>
    </xf>
    <xf numFmtId="0" fontId="4" fillId="3" borderId="0" xfId="0" applyFont="1" applyFill="1" applyBorder="1" applyAlignment="1">
      <alignment wrapText="1"/>
    </xf>
    <xf numFmtId="0" fontId="4" fillId="3" borderId="1" xfId="0" applyFont="1" applyFill="1" applyBorder="1" applyAlignment="1">
      <alignment horizontal="justify"/>
    </xf>
    <xf numFmtId="0" fontId="4" fillId="3" borderId="0" xfId="0" applyFont="1" applyFill="1" applyBorder="1" applyAlignment="1">
      <alignment horizontal="justify" vertical="center"/>
    </xf>
    <xf numFmtId="2" fontId="5" fillId="3" borderId="5" xfId="0" applyNumberFormat="1" applyFont="1" applyFill="1" applyBorder="1" applyAlignment="1">
      <alignment horizontal="right" vertical="center" wrapText="1"/>
    </xf>
    <xf numFmtId="2" fontId="5" fillId="3" borderId="6" xfId="0" applyNumberFormat="1" applyFont="1" applyFill="1" applyBorder="1" applyAlignment="1">
      <alignment horizontal="right" vertical="center" wrapText="1"/>
    </xf>
    <xf numFmtId="2" fontId="5" fillId="3" borderId="7" xfId="0" applyNumberFormat="1" applyFont="1" applyFill="1" applyBorder="1" applyAlignment="1">
      <alignment horizontal="right" vertical="center" wrapText="1"/>
    </xf>
    <xf numFmtId="2" fontId="4" fillId="3" borderId="5" xfId="0" applyNumberFormat="1" applyFont="1" applyFill="1" applyBorder="1" applyAlignment="1">
      <alignment horizontal="right" vertical="center" wrapText="1"/>
    </xf>
    <xf numFmtId="2" fontId="4" fillId="3" borderId="6" xfId="0" applyNumberFormat="1" applyFont="1" applyFill="1" applyBorder="1" applyAlignment="1">
      <alignment horizontal="right" vertical="center" wrapText="1"/>
    </xf>
    <xf numFmtId="2" fontId="4" fillId="3" borderId="7" xfId="0" applyNumberFormat="1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right" vertical="center"/>
    </xf>
    <xf numFmtId="2" fontId="5" fillId="3" borderId="4" xfId="0" applyNumberFormat="1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</cellXfs>
  <cellStyles count="29">
    <cellStyle name="Normal" xfId="0" builtinId="0"/>
    <cellStyle name="Normal 10" xfId="1"/>
    <cellStyle name="Normal 11" xfId="2"/>
    <cellStyle name="Normal 12" xfId="3"/>
    <cellStyle name="Normal 12 2" xfId="4"/>
    <cellStyle name="Normal 12 3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19" xfId="12"/>
    <cellStyle name="Normal 2" xfId="13"/>
    <cellStyle name="Normal 2 2" xfId="14"/>
    <cellStyle name="Normal 20" xfId="15"/>
    <cellStyle name="Normal 21" xfId="16"/>
    <cellStyle name="Normal 22" xfId="17"/>
    <cellStyle name="Normal 23" xfId="18"/>
    <cellStyle name="Normal 24" xfId="19"/>
    <cellStyle name="Normal 3" xfId="20"/>
    <cellStyle name="Normal 4" xfId="21"/>
    <cellStyle name="Normal 5" xfId="22"/>
    <cellStyle name="Normal 6" xfId="23"/>
    <cellStyle name="Normal 7" xfId="24"/>
    <cellStyle name="Normal 8" xfId="25"/>
    <cellStyle name="Normal 9" xfId="26"/>
    <cellStyle name="Percent" xfId="28" builtinId="5"/>
    <cellStyle name="TableStyleLight1 2" xfId="2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0</xdr:colOff>
      <xdr:row>164</xdr:row>
      <xdr:rowOff>107950</xdr:rowOff>
    </xdr:to>
    <xdr:sp macro="" textlink="">
      <xdr:nvSpPr>
        <xdr:cNvPr id="2" name="AutoShape 6"/>
        <xdr:cNvSpPr>
          <a:spLocks noChangeArrowheads="1"/>
        </xdr:cNvSpPr>
      </xdr:nvSpPr>
      <xdr:spPr bwMode="auto">
        <a:xfrm>
          <a:off x="609600" y="0"/>
          <a:ext cx="7743825" cy="70897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5</xdr:col>
      <xdr:colOff>0</xdr:colOff>
      <xdr:row>164</xdr:row>
      <xdr:rowOff>107950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609600" y="0"/>
          <a:ext cx="7743825" cy="70897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5</xdr:col>
      <xdr:colOff>0</xdr:colOff>
      <xdr:row>164</xdr:row>
      <xdr:rowOff>107950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609600" y="0"/>
          <a:ext cx="7743825" cy="70897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43"/>
  <sheetViews>
    <sheetView tabSelected="1" zoomScale="60" zoomScaleNormal="60" workbookViewId="0">
      <pane ySplit="13" topLeftCell="A14" activePane="bottomLeft" state="frozen"/>
      <selection pane="bottomLeft" activeCell="C1" sqref="C1"/>
    </sheetView>
  </sheetViews>
  <sheetFormatPr defaultColWidth="9.140625" defaultRowHeight="15.75"/>
  <cols>
    <col min="1" max="1" width="7.28515625" style="28" customWidth="1"/>
    <col min="2" max="2" width="6.7109375" style="19" hidden="1" customWidth="1"/>
    <col min="3" max="3" width="32.140625" style="9" customWidth="1"/>
    <col min="4" max="4" width="7.7109375" style="26" customWidth="1"/>
    <col min="5" max="5" width="61.140625" style="128" customWidth="1"/>
    <col min="6" max="6" width="13.7109375" style="92" customWidth="1"/>
    <col min="7" max="11" width="13.7109375" style="8" customWidth="1"/>
    <col min="12" max="12" width="16.28515625" style="8" customWidth="1"/>
    <col min="13" max="14" width="13.7109375" style="8" customWidth="1"/>
    <col min="15" max="15" width="13" style="31" customWidth="1"/>
    <col min="16" max="19" width="13.5703125" style="19" customWidth="1"/>
    <col min="20" max="20" width="16.5703125" style="19" customWidth="1"/>
    <col min="21" max="21" width="16.28515625" style="19" customWidth="1"/>
    <col min="22" max="22" width="17.5703125" style="19" customWidth="1"/>
    <col min="23" max="23" width="11.85546875" style="27" customWidth="1"/>
    <col min="24" max="25" width="11.85546875" style="52" hidden="1" customWidth="1"/>
    <col min="26" max="1024" width="9.140625" style="15" customWidth="1"/>
    <col min="1025" max="16384" width="9.140625" style="28"/>
  </cols>
  <sheetData>
    <row r="1" spans="1:25" ht="15.75" customHeight="1">
      <c r="F1" s="128"/>
      <c r="W1" s="27" t="s">
        <v>238</v>
      </c>
    </row>
    <row r="2" spans="1:25" s="15" customFormat="1" ht="15.75" customHeight="1">
      <c r="B2" s="99"/>
      <c r="C2" s="130"/>
      <c r="D2" s="24"/>
      <c r="E2" s="125"/>
      <c r="F2" s="93"/>
      <c r="O2" s="95"/>
      <c r="P2" s="18"/>
      <c r="Q2" s="18"/>
      <c r="R2" s="18"/>
      <c r="S2" s="18"/>
      <c r="T2" s="18"/>
      <c r="U2" s="18"/>
      <c r="V2" s="18"/>
      <c r="W2" s="18"/>
      <c r="X2" s="53"/>
      <c r="Y2" s="53"/>
    </row>
    <row r="3" spans="1:25" s="15" customFormat="1" ht="15.75" customHeight="1">
      <c r="B3" s="148" t="s">
        <v>239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</row>
    <row r="4" spans="1:25" s="15" customFormat="1" ht="15.75" customHeight="1">
      <c r="B4" s="148" t="s">
        <v>0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</row>
    <row r="5" spans="1:25" s="15" customFormat="1" ht="15.75" customHeight="1"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</row>
    <row r="6" spans="1:25" s="15" customFormat="1" ht="15.75" customHeight="1">
      <c r="B6" s="19"/>
      <c r="C6" s="25"/>
      <c r="D6" s="26"/>
      <c r="E6" s="125"/>
      <c r="F6" s="93"/>
      <c r="O6" s="95"/>
      <c r="P6" s="18"/>
      <c r="Q6" s="18"/>
      <c r="R6" s="18"/>
      <c r="S6" s="18"/>
      <c r="T6" s="18"/>
      <c r="U6" s="18"/>
      <c r="V6" s="18"/>
      <c r="W6" s="18"/>
      <c r="X6" s="53"/>
      <c r="Y6" s="53"/>
    </row>
    <row r="7" spans="1:25" s="15" customFormat="1" ht="15.75" customHeight="1">
      <c r="B7" s="19"/>
      <c r="C7" s="25"/>
      <c r="D7" s="26"/>
      <c r="E7" s="125"/>
      <c r="F7" s="93"/>
      <c r="O7" s="95"/>
      <c r="P7" s="27"/>
      <c r="Q7" s="27"/>
      <c r="R7" s="27"/>
      <c r="S7" s="27"/>
      <c r="T7" s="18"/>
      <c r="U7" s="18"/>
      <c r="V7" s="18"/>
      <c r="X7" s="53"/>
      <c r="Y7" s="24" t="s">
        <v>1</v>
      </c>
    </row>
    <row r="8" spans="1:25" ht="14.25" customHeight="1">
      <c r="A8" s="150" t="s">
        <v>2</v>
      </c>
      <c r="B8" s="143" t="s">
        <v>2</v>
      </c>
      <c r="C8" s="152" t="s">
        <v>3</v>
      </c>
      <c r="D8" s="152" t="s">
        <v>181</v>
      </c>
      <c r="E8" s="150" t="s">
        <v>4</v>
      </c>
      <c r="F8" s="140" t="s">
        <v>171</v>
      </c>
      <c r="G8" s="141"/>
      <c r="H8" s="141"/>
      <c r="I8" s="141"/>
      <c r="J8" s="141"/>
      <c r="K8" s="141"/>
      <c r="L8" s="141"/>
      <c r="M8" s="141"/>
      <c r="N8" s="142"/>
      <c r="O8" s="145" t="s">
        <v>227</v>
      </c>
      <c r="P8" s="146"/>
      <c r="Q8" s="146"/>
      <c r="R8" s="146"/>
      <c r="S8" s="146"/>
      <c r="T8" s="146"/>
      <c r="U8" s="146"/>
      <c r="V8" s="146"/>
      <c r="W8" s="147"/>
      <c r="X8" s="155" t="s">
        <v>194</v>
      </c>
      <c r="Y8" s="156"/>
    </row>
    <row r="9" spans="1:25" ht="14.25" hidden="1" customHeight="1">
      <c r="A9" s="150"/>
      <c r="B9" s="151"/>
      <c r="C9" s="153"/>
      <c r="D9" s="153"/>
      <c r="E9" s="150"/>
      <c r="F9" s="157" t="s">
        <v>182</v>
      </c>
      <c r="G9" s="160"/>
      <c r="H9" s="161"/>
      <c r="I9" s="161"/>
      <c r="J9" s="161"/>
      <c r="K9" s="161"/>
      <c r="L9" s="161"/>
      <c r="M9" s="161"/>
      <c r="N9" s="162"/>
      <c r="O9" s="163" t="s">
        <v>5</v>
      </c>
      <c r="P9" s="160"/>
      <c r="Q9" s="161"/>
      <c r="R9" s="161"/>
      <c r="S9" s="161"/>
      <c r="T9" s="161"/>
      <c r="U9" s="161"/>
      <c r="V9" s="161"/>
      <c r="W9" s="162"/>
      <c r="X9" s="134" t="s">
        <v>195</v>
      </c>
      <c r="Y9" s="137" t="s">
        <v>196</v>
      </c>
    </row>
    <row r="10" spans="1:25" ht="14.25" customHeight="1">
      <c r="A10" s="150"/>
      <c r="B10" s="151"/>
      <c r="C10" s="153"/>
      <c r="D10" s="153"/>
      <c r="E10" s="150"/>
      <c r="F10" s="158"/>
      <c r="G10" s="140" t="s">
        <v>6</v>
      </c>
      <c r="H10" s="141"/>
      <c r="I10" s="141"/>
      <c r="J10" s="141"/>
      <c r="K10" s="141"/>
      <c r="L10" s="141"/>
      <c r="M10" s="142"/>
      <c r="N10" s="143" t="s">
        <v>7</v>
      </c>
      <c r="O10" s="164"/>
      <c r="P10" s="145" t="s">
        <v>6</v>
      </c>
      <c r="Q10" s="146"/>
      <c r="R10" s="146"/>
      <c r="S10" s="146"/>
      <c r="T10" s="146"/>
      <c r="U10" s="146"/>
      <c r="V10" s="147"/>
      <c r="W10" s="152" t="s">
        <v>8</v>
      </c>
      <c r="X10" s="135"/>
      <c r="Y10" s="138"/>
    </row>
    <row r="11" spans="1:25" s="99" customFormat="1" ht="89.25" customHeight="1">
      <c r="A11" s="150"/>
      <c r="B11" s="144"/>
      <c r="C11" s="154"/>
      <c r="D11" s="154"/>
      <c r="E11" s="150"/>
      <c r="F11" s="159"/>
      <c r="G11" s="102" t="s">
        <v>183</v>
      </c>
      <c r="H11" s="42" t="s">
        <v>193</v>
      </c>
      <c r="I11" s="98" t="s">
        <v>176</v>
      </c>
      <c r="J11" s="98" t="s">
        <v>177</v>
      </c>
      <c r="K11" s="98" t="s">
        <v>10</v>
      </c>
      <c r="L11" s="98" t="s">
        <v>11</v>
      </c>
      <c r="M11" s="98" t="s">
        <v>12</v>
      </c>
      <c r="N11" s="144"/>
      <c r="O11" s="165"/>
      <c r="P11" s="98" t="s">
        <v>9</v>
      </c>
      <c r="Q11" s="42" t="s">
        <v>193</v>
      </c>
      <c r="R11" s="98" t="s">
        <v>176</v>
      </c>
      <c r="S11" s="98" t="s">
        <v>177</v>
      </c>
      <c r="T11" s="98" t="s">
        <v>10</v>
      </c>
      <c r="U11" s="98" t="s">
        <v>11</v>
      </c>
      <c r="V11" s="98" t="s">
        <v>12</v>
      </c>
      <c r="W11" s="154"/>
      <c r="X11" s="136"/>
      <c r="Y11" s="139"/>
    </row>
    <row r="12" spans="1:25" s="31" customFormat="1">
      <c r="A12" s="20">
        <v>1</v>
      </c>
      <c r="B12" s="20">
        <v>1</v>
      </c>
      <c r="C12" s="29">
        <v>2</v>
      </c>
      <c r="D12" s="29">
        <v>3</v>
      </c>
      <c r="E12" s="20">
        <v>4</v>
      </c>
      <c r="F12" s="20">
        <v>5</v>
      </c>
      <c r="G12" s="20">
        <v>6</v>
      </c>
      <c r="H12" s="20"/>
      <c r="I12" s="20"/>
      <c r="J12" s="20"/>
      <c r="K12" s="20"/>
      <c r="L12" s="20"/>
      <c r="M12" s="20"/>
      <c r="N12" s="30">
        <v>7</v>
      </c>
      <c r="O12" s="20">
        <v>8</v>
      </c>
      <c r="P12" s="20">
        <v>9</v>
      </c>
      <c r="Q12" s="20"/>
      <c r="R12" s="20"/>
      <c r="S12" s="20"/>
      <c r="T12" s="20"/>
      <c r="U12" s="20"/>
      <c r="V12" s="20"/>
      <c r="W12" s="30">
        <v>10</v>
      </c>
      <c r="X12" s="54">
        <v>11</v>
      </c>
      <c r="Y12" s="54">
        <v>12</v>
      </c>
    </row>
    <row r="13" spans="1:25" s="34" customFormat="1" ht="15.75" customHeight="1">
      <c r="B13" s="11"/>
      <c r="C13" s="32" t="s">
        <v>13</v>
      </c>
      <c r="D13" s="30">
        <v>137</v>
      </c>
      <c r="E13" s="132"/>
      <c r="F13" s="16">
        <f t="shared" ref="F13:N13" si="0">SUBTOTAL(9,F14:F178)</f>
        <v>10966638</v>
      </c>
      <c r="G13" s="16">
        <f t="shared" si="0"/>
        <v>8658243</v>
      </c>
      <c r="H13" s="16">
        <f t="shared" si="0"/>
        <v>203850</v>
      </c>
      <c r="I13" s="16">
        <f t="shared" si="0"/>
        <v>99536</v>
      </c>
      <c r="J13" s="16">
        <f t="shared" si="0"/>
        <v>359058</v>
      </c>
      <c r="K13" s="16">
        <f t="shared" si="0"/>
        <v>269221</v>
      </c>
      <c r="L13" s="16">
        <f t="shared" si="0"/>
        <v>7690854</v>
      </c>
      <c r="M13" s="16">
        <f t="shared" si="0"/>
        <v>33508</v>
      </c>
      <c r="N13" s="16">
        <f t="shared" si="0"/>
        <v>2308395</v>
      </c>
      <c r="O13" s="16">
        <f t="shared" ref="O13:O44" si="1">P13+W13</f>
        <v>4391278</v>
      </c>
      <c r="P13" s="16">
        <f t="shared" ref="P13:W13" si="2">SUBTOTAL(9,P14:P178)</f>
        <v>4376942</v>
      </c>
      <c r="Q13" s="16">
        <f t="shared" si="2"/>
        <v>9547</v>
      </c>
      <c r="R13" s="16">
        <f t="shared" si="2"/>
        <v>48483</v>
      </c>
      <c r="S13" s="16">
        <f t="shared" si="2"/>
        <v>237133</v>
      </c>
      <c r="T13" s="16">
        <f t="shared" si="2"/>
        <v>245664</v>
      </c>
      <c r="U13" s="16">
        <f t="shared" si="2"/>
        <v>3807442</v>
      </c>
      <c r="V13" s="16">
        <f t="shared" si="2"/>
        <v>28673</v>
      </c>
      <c r="W13" s="16">
        <f t="shared" si="2"/>
        <v>14336</v>
      </c>
      <c r="X13" s="33"/>
      <c r="Y13" s="33"/>
    </row>
    <row r="14" spans="1:25" s="34" customFormat="1" ht="63" customHeight="1">
      <c r="A14" s="97">
        <v>1</v>
      </c>
      <c r="B14" s="97">
        <v>5</v>
      </c>
      <c r="C14" s="2" t="s">
        <v>14</v>
      </c>
      <c r="D14" s="3">
        <v>1265</v>
      </c>
      <c r="E14" s="2" t="s">
        <v>19</v>
      </c>
      <c r="F14" s="16">
        <f t="shared" ref="F14:F45" si="3">G14+N14</f>
        <v>1974886</v>
      </c>
      <c r="G14" s="4">
        <f>I14+J14+K14+L14+M14+H14</f>
        <v>0</v>
      </c>
      <c r="H14" s="4"/>
      <c r="I14" s="4"/>
      <c r="J14" s="4"/>
      <c r="K14" s="5"/>
      <c r="L14" s="5"/>
      <c r="M14" s="5"/>
      <c r="N14" s="4">
        <v>1974886</v>
      </c>
      <c r="O14" s="16">
        <f t="shared" si="1"/>
        <v>0</v>
      </c>
      <c r="P14" s="4">
        <f t="shared" ref="P14:P44" si="4">R14+S14+T14+U14+V14</f>
        <v>0</v>
      </c>
      <c r="Q14" s="4"/>
      <c r="R14" s="4"/>
      <c r="S14" s="4"/>
      <c r="T14" s="5"/>
      <c r="U14" s="5"/>
      <c r="V14" s="5"/>
      <c r="W14" s="4"/>
      <c r="X14" s="100">
        <v>1.1399999999999999</v>
      </c>
      <c r="Y14" s="100">
        <v>3.5</v>
      </c>
    </row>
    <row r="15" spans="1:25" s="34" customFormat="1" ht="75">
      <c r="A15" s="97">
        <v>2</v>
      </c>
      <c r="B15" s="97">
        <v>2</v>
      </c>
      <c r="C15" s="2" t="s">
        <v>14</v>
      </c>
      <c r="D15" s="3">
        <v>1191</v>
      </c>
      <c r="E15" s="2" t="s">
        <v>16</v>
      </c>
      <c r="F15" s="16">
        <f t="shared" si="3"/>
        <v>1901324</v>
      </c>
      <c r="G15" s="4">
        <f>I15+J15+K15+L15+M15</f>
        <v>1901324</v>
      </c>
      <c r="H15" s="4"/>
      <c r="I15" s="4"/>
      <c r="J15" s="4"/>
      <c r="K15" s="5"/>
      <c r="L15" s="5">
        <v>1901324</v>
      </c>
      <c r="M15" s="5"/>
      <c r="N15" s="4"/>
      <c r="O15" s="16">
        <f t="shared" si="1"/>
        <v>739112</v>
      </c>
      <c r="P15" s="4">
        <f t="shared" si="4"/>
        <v>739112</v>
      </c>
      <c r="Q15" s="4"/>
      <c r="R15" s="4"/>
      <c r="S15" s="4"/>
      <c r="T15" s="5"/>
      <c r="U15" s="5">
        <v>739112</v>
      </c>
      <c r="V15" s="5"/>
      <c r="W15" s="4"/>
      <c r="X15" s="100">
        <v>41.91</v>
      </c>
      <c r="Y15" s="100">
        <v>41.03</v>
      </c>
    </row>
    <row r="16" spans="1:25" s="34" customFormat="1" ht="35.25" customHeight="1">
      <c r="A16" s="97">
        <v>3</v>
      </c>
      <c r="B16" s="97">
        <v>10</v>
      </c>
      <c r="C16" s="2" t="s">
        <v>14</v>
      </c>
      <c r="D16" s="3">
        <v>1188</v>
      </c>
      <c r="E16" s="2" t="s">
        <v>24</v>
      </c>
      <c r="F16" s="16">
        <f t="shared" si="3"/>
        <v>756568</v>
      </c>
      <c r="G16" s="4">
        <f>I16+J16+K16+L16+M16</f>
        <v>756568</v>
      </c>
      <c r="H16" s="4"/>
      <c r="I16" s="4"/>
      <c r="J16" s="4"/>
      <c r="K16" s="5"/>
      <c r="L16" s="5">
        <v>756568</v>
      </c>
      <c r="M16" s="5"/>
      <c r="N16" s="4"/>
      <c r="O16" s="16">
        <f t="shared" si="1"/>
        <v>670734</v>
      </c>
      <c r="P16" s="4">
        <f t="shared" si="4"/>
        <v>670734</v>
      </c>
      <c r="Q16" s="4"/>
      <c r="R16" s="4"/>
      <c r="S16" s="4"/>
      <c r="T16" s="5"/>
      <c r="U16" s="5">
        <v>670734</v>
      </c>
      <c r="V16" s="5"/>
      <c r="W16" s="4"/>
      <c r="X16" s="100">
        <v>25.81</v>
      </c>
      <c r="Y16" s="100">
        <v>15.75</v>
      </c>
    </row>
    <row r="17" spans="1:25" s="34" customFormat="1" ht="30.75" customHeight="1">
      <c r="A17" s="97">
        <v>4</v>
      </c>
      <c r="B17" s="97">
        <v>1</v>
      </c>
      <c r="C17" s="2" t="s">
        <v>14</v>
      </c>
      <c r="D17" s="3">
        <v>415</v>
      </c>
      <c r="E17" s="2" t="s">
        <v>15</v>
      </c>
      <c r="F17" s="16">
        <f t="shared" si="3"/>
        <v>636173</v>
      </c>
      <c r="G17" s="4">
        <f>I17+J17+K17+L17+M17</f>
        <v>636173</v>
      </c>
      <c r="H17" s="4"/>
      <c r="I17" s="4"/>
      <c r="J17" s="4">
        <v>66969</v>
      </c>
      <c r="K17" s="5"/>
      <c r="L17" s="5">
        <v>569204</v>
      </c>
      <c r="M17" s="5"/>
      <c r="N17" s="4"/>
      <c r="O17" s="16">
        <f t="shared" si="1"/>
        <v>253970</v>
      </c>
      <c r="P17" s="4">
        <f t="shared" si="4"/>
        <v>253970</v>
      </c>
      <c r="Q17" s="4"/>
      <c r="R17" s="4"/>
      <c r="S17" s="4">
        <v>58096</v>
      </c>
      <c r="T17" s="5"/>
      <c r="U17" s="5">
        <v>195874</v>
      </c>
      <c r="V17" s="5"/>
      <c r="W17" s="4"/>
      <c r="X17" s="100">
        <v>55</v>
      </c>
      <c r="Y17" s="100">
        <v>26.22</v>
      </c>
    </row>
    <row r="18" spans="1:25" s="34" customFormat="1" ht="52.5" customHeight="1">
      <c r="A18" s="97">
        <v>5</v>
      </c>
      <c r="B18" s="97">
        <v>22</v>
      </c>
      <c r="C18" s="2" t="s">
        <v>14</v>
      </c>
      <c r="D18" s="3">
        <v>1217</v>
      </c>
      <c r="E18" s="2" t="s">
        <v>37</v>
      </c>
      <c r="F18" s="16">
        <f t="shared" si="3"/>
        <v>597577</v>
      </c>
      <c r="G18" s="4">
        <f>I18+J18+K18+L18+M18</f>
        <v>597577</v>
      </c>
      <c r="H18" s="4"/>
      <c r="I18" s="4"/>
      <c r="J18" s="4"/>
      <c r="K18" s="5"/>
      <c r="L18" s="5">
        <v>597577</v>
      </c>
      <c r="M18" s="5"/>
      <c r="N18" s="4"/>
      <c r="O18" s="16">
        <f t="shared" si="1"/>
        <v>491115</v>
      </c>
      <c r="P18" s="4">
        <f t="shared" si="4"/>
        <v>491115</v>
      </c>
      <c r="Q18" s="4"/>
      <c r="R18" s="4"/>
      <c r="S18" s="4"/>
      <c r="T18" s="5"/>
      <c r="U18" s="4">
        <v>491115</v>
      </c>
      <c r="V18" s="5"/>
      <c r="W18" s="4"/>
      <c r="X18" s="100">
        <v>36.36</v>
      </c>
      <c r="Y18" s="100">
        <v>35.07</v>
      </c>
    </row>
    <row r="19" spans="1:25" s="34" customFormat="1" ht="37.5" customHeight="1">
      <c r="A19" s="97">
        <v>6</v>
      </c>
      <c r="B19" s="97">
        <v>17</v>
      </c>
      <c r="C19" s="2" t="s">
        <v>14</v>
      </c>
      <c r="D19" s="3">
        <v>372</v>
      </c>
      <c r="E19" s="2" t="s">
        <v>31</v>
      </c>
      <c r="F19" s="16">
        <f t="shared" si="3"/>
        <v>515530</v>
      </c>
      <c r="G19" s="4">
        <f>I19+J19+K19+L19+M19</f>
        <v>515530</v>
      </c>
      <c r="H19" s="4"/>
      <c r="I19" s="4"/>
      <c r="J19" s="4"/>
      <c r="K19" s="5"/>
      <c r="L19" s="5">
        <v>515530</v>
      </c>
      <c r="M19" s="5"/>
      <c r="N19" s="4"/>
      <c r="O19" s="16">
        <f t="shared" si="1"/>
        <v>323862</v>
      </c>
      <c r="P19" s="4">
        <f t="shared" si="4"/>
        <v>323862</v>
      </c>
      <c r="Q19" s="4"/>
      <c r="R19" s="4"/>
      <c r="S19" s="4"/>
      <c r="T19" s="5"/>
      <c r="U19" s="5">
        <v>323862</v>
      </c>
      <c r="V19" s="5"/>
      <c r="W19" s="4"/>
      <c r="X19" s="100">
        <v>3</v>
      </c>
      <c r="Y19" s="100">
        <v>7.77</v>
      </c>
    </row>
    <row r="20" spans="1:25" s="34" customFormat="1" ht="30" customHeight="1">
      <c r="A20" s="97">
        <v>7</v>
      </c>
      <c r="B20" s="97">
        <v>6</v>
      </c>
      <c r="C20" s="2" t="s">
        <v>14</v>
      </c>
      <c r="D20" s="3">
        <v>828</v>
      </c>
      <c r="E20" s="2" t="s">
        <v>20</v>
      </c>
      <c r="F20" s="16">
        <f t="shared" si="3"/>
        <v>487357</v>
      </c>
      <c r="G20" s="4">
        <f>H20+I20+J20+K20+L20+M20</f>
        <v>487357</v>
      </c>
      <c r="H20" s="4">
        <v>134832</v>
      </c>
      <c r="I20" s="4"/>
      <c r="J20" s="4"/>
      <c r="K20" s="5"/>
      <c r="L20" s="5">
        <v>352525</v>
      </c>
      <c r="M20" s="5"/>
      <c r="N20" s="4"/>
      <c r="O20" s="16">
        <f t="shared" si="1"/>
        <v>403</v>
      </c>
      <c r="P20" s="4">
        <f t="shared" si="4"/>
        <v>403</v>
      </c>
      <c r="Q20" s="4"/>
      <c r="R20" s="4"/>
      <c r="S20" s="4"/>
      <c r="T20" s="5"/>
      <c r="U20" s="5">
        <v>403</v>
      </c>
      <c r="V20" s="5"/>
      <c r="W20" s="4"/>
      <c r="X20" s="100">
        <v>0</v>
      </c>
      <c r="Y20" s="100">
        <v>2.11</v>
      </c>
    </row>
    <row r="21" spans="1:25" s="34" customFormat="1" ht="35.25" customHeight="1">
      <c r="A21" s="97">
        <v>8</v>
      </c>
      <c r="B21" s="97">
        <v>7</v>
      </c>
      <c r="C21" s="2" t="s">
        <v>14</v>
      </c>
      <c r="D21" s="3">
        <v>1218</v>
      </c>
      <c r="E21" s="2" t="s">
        <v>21</v>
      </c>
      <c r="F21" s="16">
        <f t="shared" si="3"/>
        <v>433196</v>
      </c>
      <c r="G21" s="4">
        <f t="shared" ref="G21:G32" si="5">I21+J21+K21+L21+M21</f>
        <v>433196</v>
      </c>
      <c r="H21" s="4"/>
      <c r="I21" s="4"/>
      <c r="J21" s="4"/>
      <c r="K21" s="5"/>
      <c r="L21" s="5">
        <v>433196</v>
      </c>
      <c r="M21" s="5"/>
      <c r="N21" s="4"/>
      <c r="O21" s="16">
        <f t="shared" si="1"/>
        <v>204464</v>
      </c>
      <c r="P21" s="4">
        <f t="shared" si="4"/>
        <v>204464</v>
      </c>
      <c r="Q21" s="4"/>
      <c r="R21" s="4"/>
      <c r="S21" s="4"/>
      <c r="T21" s="5"/>
      <c r="U21" s="5">
        <v>204464</v>
      </c>
      <c r="V21" s="5"/>
      <c r="W21" s="4"/>
      <c r="X21" s="100">
        <v>35.01</v>
      </c>
      <c r="Y21" s="100">
        <v>1.63</v>
      </c>
    </row>
    <row r="22" spans="1:25" s="34" customFormat="1" ht="34.5" customHeight="1">
      <c r="A22" s="97">
        <v>9</v>
      </c>
      <c r="B22" s="43">
        <v>133</v>
      </c>
      <c r="C22" s="44" t="s">
        <v>26</v>
      </c>
      <c r="D22" s="3">
        <v>1185</v>
      </c>
      <c r="E22" s="2" t="s">
        <v>27</v>
      </c>
      <c r="F22" s="5">
        <f t="shared" si="3"/>
        <v>382583</v>
      </c>
      <c r="G22" s="4">
        <f t="shared" si="5"/>
        <v>382583</v>
      </c>
      <c r="H22" s="4"/>
      <c r="I22" s="4"/>
      <c r="J22" s="4"/>
      <c r="K22" s="5"/>
      <c r="L22" s="5">
        <v>382583</v>
      </c>
      <c r="M22" s="5"/>
      <c r="N22" s="4"/>
      <c r="O22" s="16">
        <f t="shared" si="1"/>
        <v>202751</v>
      </c>
      <c r="P22" s="4">
        <f t="shared" si="4"/>
        <v>202751</v>
      </c>
      <c r="Q22" s="4"/>
      <c r="R22" s="4"/>
      <c r="S22" s="4"/>
      <c r="T22" s="5"/>
      <c r="U22" s="5">
        <v>202751</v>
      </c>
      <c r="V22" s="5"/>
      <c r="W22" s="4"/>
      <c r="X22" s="45">
        <v>5.5</v>
      </c>
      <c r="Y22" s="100">
        <v>3</v>
      </c>
    </row>
    <row r="23" spans="1:25" s="34" customFormat="1" ht="30.75" customHeight="1">
      <c r="A23" s="97">
        <v>10</v>
      </c>
      <c r="B23" s="97">
        <v>21</v>
      </c>
      <c r="C23" s="2" t="s">
        <v>14</v>
      </c>
      <c r="D23" s="3">
        <v>1081</v>
      </c>
      <c r="E23" s="2" t="s">
        <v>36</v>
      </c>
      <c r="F23" s="16">
        <f t="shared" si="3"/>
        <v>241138</v>
      </c>
      <c r="G23" s="4">
        <f t="shared" si="5"/>
        <v>241138</v>
      </c>
      <c r="H23" s="4"/>
      <c r="I23" s="4"/>
      <c r="J23" s="4"/>
      <c r="K23" s="5">
        <v>4784</v>
      </c>
      <c r="L23" s="5">
        <v>236354</v>
      </c>
      <c r="M23" s="5"/>
      <c r="N23" s="4"/>
      <c r="O23" s="16">
        <f t="shared" si="1"/>
        <v>189532</v>
      </c>
      <c r="P23" s="4">
        <f t="shared" si="4"/>
        <v>189532</v>
      </c>
      <c r="Q23" s="4"/>
      <c r="R23" s="4"/>
      <c r="S23" s="4"/>
      <c r="T23" s="5">
        <v>4752</v>
      </c>
      <c r="U23" s="5">
        <v>184780</v>
      </c>
      <c r="V23" s="5"/>
      <c r="W23" s="4"/>
      <c r="X23" s="100">
        <v>92</v>
      </c>
      <c r="Y23" s="100">
        <v>52.64</v>
      </c>
    </row>
    <row r="24" spans="1:25" s="34" customFormat="1" ht="57" customHeight="1">
      <c r="A24" s="97">
        <v>11</v>
      </c>
      <c r="B24" s="97">
        <v>9</v>
      </c>
      <c r="C24" s="2" t="s">
        <v>14</v>
      </c>
      <c r="D24" s="3">
        <v>988</v>
      </c>
      <c r="E24" s="2" t="s">
        <v>23</v>
      </c>
      <c r="F24" s="16">
        <f t="shared" si="3"/>
        <v>188729</v>
      </c>
      <c r="G24" s="4">
        <f t="shared" si="5"/>
        <v>102295</v>
      </c>
      <c r="H24" s="4"/>
      <c r="I24" s="4"/>
      <c r="J24" s="4"/>
      <c r="K24" s="5">
        <v>85424</v>
      </c>
      <c r="L24" s="5">
        <v>16871</v>
      </c>
      <c r="M24" s="5"/>
      <c r="N24" s="4">
        <v>86434</v>
      </c>
      <c r="O24" s="16">
        <f t="shared" si="1"/>
        <v>84862</v>
      </c>
      <c r="P24" s="4">
        <f t="shared" si="4"/>
        <v>84862</v>
      </c>
      <c r="Q24" s="4"/>
      <c r="R24" s="4"/>
      <c r="S24" s="4"/>
      <c r="T24" s="5">
        <v>83900</v>
      </c>
      <c r="U24" s="5">
        <v>962</v>
      </c>
      <c r="V24" s="5"/>
      <c r="W24" s="4"/>
      <c r="X24" s="100">
        <v>86.5</v>
      </c>
      <c r="Y24" s="100">
        <v>47.56</v>
      </c>
    </row>
    <row r="25" spans="1:25" s="34" customFormat="1" ht="60">
      <c r="A25" s="97">
        <v>12</v>
      </c>
      <c r="B25" s="97">
        <v>124</v>
      </c>
      <c r="C25" s="2" t="s">
        <v>14</v>
      </c>
      <c r="D25" s="118">
        <v>1329</v>
      </c>
      <c r="E25" s="7" t="s">
        <v>162</v>
      </c>
      <c r="F25" s="16">
        <f t="shared" si="3"/>
        <v>150852</v>
      </c>
      <c r="G25" s="4">
        <f t="shared" si="5"/>
        <v>150852</v>
      </c>
      <c r="H25" s="4"/>
      <c r="I25" s="10"/>
      <c r="J25" s="10"/>
      <c r="K25" s="10"/>
      <c r="L25" s="4">
        <v>150852</v>
      </c>
      <c r="M25" s="10"/>
      <c r="N25" s="10"/>
      <c r="O25" s="16">
        <f t="shared" si="1"/>
        <v>88593</v>
      </c>
      <c r="P25" s="4">
        <f t="shared" si="4"/>
        <v>88593</v>
      </c>
      <c r="Q25" s="4"/>
      <c r="R25" s="11"/>
      <c r="S25" s="11"/>
      <c r="T25" s="11"/>
      <c r="U25" s="14">
        <v>88593</v>
      </c>
      <c r="V25" s="11"/>
      <c r="W25" s="12"/>
      <c r="X25" s="101">
        <v>2.2599999999999998</v>
      </c>
      <c r="Y25" s="100">
        <v>0</v>
      </c>
    </row>
    <row r="26" spans="1:25" s="46" customFormat="1" ht="53.25" customHeight="1">
      <c r="A26" s="97">
        <v>13</v>
      </c>
      <c r="B26" s="97">
        <v>47</v>
      </c>
      <c r="C26" s="2" t="s">
        <v>14</v>
      </c>
      <c r="D26" s="3">
        <v>1277</v>
      </c>
      <c r="E26" s="2" t="s">
        <v>63</v>
      </c>
      <c r="F26" s="16">
        <f t="shared" si="3"/>
        <v>147959</v>
      </c>
      <c r="G26" s="4">
        <f t="shared" si="5"/>
        <v>10695</v>
      </c>
      <c r="H26" s="4"/>
      <c r="I26" s="4"/>
      <c r="J26" s="4"/>
      <c r="K26" s="4"/>
      <c r="L26" s="4">
        <v>10695</v>
      </c>
      <c r="M26" s="5"/>
      <c r="N26" s="4">
        <v>137264</v>
      </c>
      <c r="O26" s="16">
        <f t="shared" si="1"/>
        <v>0</v>
      </c>
      <c r="P26" s="4">
        <f t="shared" si="4"/>
        <v>0</v>
      </c>
      <c r="Q26" s="4"/>
      <c r="R26" s="4"/>
      <c r="S26" s="4"/>
      <c r="T26" s="4"/>
      <c r="U26" s="4"/>
      <c r="V26" s="5"/>
      <c r="W26" s="4">
        <v>0</v>
      </c>
      <c r="X26" s="100">
        <v>99.95</v>
      </c>
      <c r="Y26" s="100">
        <v>64.900000000000006</v>
      </c>
    </row>
    <row r="27" spans="1:25" s="60" customFormat="1" ht="45" customHeight="1">
      <c r="A27" s="97">
        <v>14</v>
      </c>
      <c r="B27" s="97">
        <v>36</v>
      </c>
      <c r="C27" s="2" t="s">
        <v>14</v>
      </c>
      <c r="D27" s="3">
        <v>909</v>
      </c>
      <c r="E27" s="2" t="s">
        <v>50</v>
      </c>
      <c r="F27" s="16">
        <f t="shared" si="3"/>
        <v>126636</v>
      </c>
      <c r="G27" s="4">
        <f t="shared" si="5"/>
        <v>126636</v>
      </c>
      <c r="H27" s="4"/>
      <c r="I27" s="4"/>
      <c r="J27" s="4"/>
      <c r="K27" s="5"/>
      <c r="L27" s="5">
        <v>126636</v>
      </c>
      <c r="M27" s="5"/>
      <c r="N27" s="4"/>
      <c r="O27" s="16">
        <f t="shared" si="1"/>
        <v>126636</v>
      </c>
      <c r="P27" s="4">
        <f t="shared" si="4"/>
        <v>126636</v>
      </c>
      <c r="Q27" s="4"/>
      <c r="R27" s="4"/>
      <c r="S27" s="4"/>
      <c r="T27" s="5"/>
      <c r="U27" s="5">
        <v>126636</v>
      </c>
      <c r="V27" s="5"/>
      <c r="W27" s="4"/>
      <c r="X27" s="100">
        <v>96.84</v>
      </c>
      <c r="Y27" s="100">
        <v>72.349999999999994</v>
      </c>
    </row>
    <row r="28" spans="1:25" s="34" customFormat="1" ht="30" customHeight="1">
      <c r="A28" s="97">
        <v>15</v>
      </c>
      <c r="B28" s="97">
        <v>55</v>
      </c>
      <c r="C28" s="2" t="s">
        <v>14</v>
      </c>
      <c r="D28" s="3">
        <v>1041</v>
      </c>
      <c r="E28" s="2" t="s">
        <v>72</v>
      </c>
      <c r="F28" s="16">
        <f t="shared" si="3"/>
        <v>112536</v>
      </c>
      <c r="G28" s="4">
        <f t="shared" si="5"/>
        <v>112536</v>
      </c>
      <c r="H28" s="4"/>
      <c r="I28" s="4"/>
      <c r="J28" s="4"/>
      <c r="K28" s="5"/>
      <c r="L28" s="5">
        <v>112536</v>
      </c>
      <c r="M28" s="5"/>
      <c r="N28" s="4"/>
      <c r="O28" s="16">
        <f t="shared" si="1"/>
        <v>41752</v>
      </c>
      <c r="P28" s="4">
        <f t="shared" si="4"/>
        <v>41752</v>
      </c>
      <c r="Q28" s="4"/>
      <c r="R28" s="4"/>
      <c r="S28" s="4"/>
      <c r="T28" s="5"/>
      <c r="U28" s="5">
        <v>41752</v>
      </c>
      <c r="V28" s="5"/>
      <c r="W28" s="4"/>
      <c r="X28" s="100">
        <v>60</v>
      </c>
      <c r="Y28" s="101">
        <v>37.53</v>
      </c>
    </row>
    <row r="29" spans="1:25" s="34" customFormat="1" ht="30">
      <c r="A29" s="97">
        <v>16</v>
      </c>
      <c r="B29" s="56">
        <v>163</v>
      </c>
      <c r="C29" s="57" t="s">
        <v>88</v>
      </c>
      <c r="D29" s="119">
        <v>13441</v>
      </c>
      <c r="E29" s="57" t="s">
        <v>175</v>
      </c>
      <c r="F29" s="58">
        <f t="shared" si="3"/>
        <v>99540</v>
      </c>
      <c r="G29" s="58">
        <f t="shared" si="5"/>
        <v>99540</v>
      </c>
      <c r="H29" s="58"/>
      <c r="I29" s="58"/>
      <c r="J29" s="58"/>
      <c r="K29" s="58"/>
      <c r="L29" s="58">
        <v>99540</v>
      </c>
      <c r="M29" s="58"/>
      <c r="N29" s="58"/>
      <c r="O29" s="120">
        <f t="shared" si="1"/>
        <v>2449</v>
      </c>
      <c r="P29" s="58">
        <f t="shared" si="4"/>
        <v>2449</v>
      </c>
      <c r="Q29" s="58"/>
      <c r="R29" s="58"/>
      <c r="S29" s="58"/>
      <c r="T29" s="58"/>
      <c r="U29" s="58">
        <v>2449</v>
      </c>
      <c r="V29" s="58"/>
      <c r="W29" s="58"/>
      <c r="X29" s="59">
        <v>0</v>
      </c>
      <c r="Y29" s="100">
        <v>0.87</v>
      </c>
    </row>
    <row r="30" spans="1:25" s="34" customFormat="1" ht="30" customHeight="1">
      <c r="A30" s="97">
        <v>17</v>
      </c>
      <c r="B30" s="97">
        <v>26</v>
      </c>
      <c r="C30" s="2" t="s">
        <v>14</v>
      </c>
      <c r="D30" s="3">
        <v>383</v>
      </c>
      <c r="E30" s="2" t="s">
        <v>39</v>
      </c>
      <c r="F30" s="16">
        <f t="shared" si="3"/>
        <v>91078</v>
      </c>
      <c r="G30" s="4">
        <f t="shared" si="5"/>
        <v>91078</v>
      </c>
      <c r="H30" s="4"/>
      <c r="I30" s="4"/>
      <c r="J30" s="4"/>
      <c r="K30" s="5"/>
      <c r="L30" s="5">
        <v>91078</v>
      </c>
      <c r="M30" s="5"/>
      <c r="N30" s="4"/>
      <c r="O30" s="16">
        <f t="shared" si="1"/>
        <v>55293</v>
      </c>
      <c r="P30" s="4">
        <f t="shared" si="4"/>
        <v>55293</v>
      </c>
      <c r="Q30" s="4"/>
      <c r="R30" s="4"/>
      <c r="S30" s="4"/>
      <c r="T30" s="5"/>
      <c r="U30" s="5">
        <v>55293</v>
      </c>
      <c r="V30" s="5"/>
      <c r="W30" s="4"/>
      <c r="X30" s="100">
        <v>0</v>
      </c>
      <c r="Y30" s="100">
        <v>7.43</v>
      </c>
    </row>
    <row r="31" spans="1:25" s="34" customFormat="1" ht="30">
      <c r="A31" s="97">
        <v>18</v>
      </c>
      <c r="B31" s="64">
        <v>95</v>
      </c>
      <c r="C31" s="57" t="s">
        <v>14</v>
      </c>
      <c r="D31" s="119">
        <v>375</v>
      </c>
      <c r="E31" s="57" t="s">
        <v>124</v>
      </c>
      <c r="F31" s="120">
        <f t="shared" si="3"/>
        <v>90433</v>
      </c>
      <c r="G31" s="58">
        <f t="shared" si="5"/>
        <v>90433</v>
      </c>
      <c r="H31" s="58"/>
      <c r="I31" s="61"/>
      <c r="J31" s="61">
        <v>90433</v>
      </c>
      <c r="K31" s="61"/>
      <c r="L31" s="61"/>
      <c r="M31" s="61"/>
      <c r="N31" s="61"/>
      <c r="O31" s="120">
        <f t="shared" si="1"/>
        <v>90433</v>
      </c>
      <c r="P31" s="58">
        <f t="shared" si="4"/>
        <v>90433</v>
      </c>
      <c r="Q31" s="58"/>
      <c r="R31" s="58"/>
      <c r="S31" s="58">
        <v>90433</v>
      </c>
      <c r="T31" s="58"/>
      <c r="U31" s="58"/>
      <c r="V31" s="58"/>
      <c r="W31" s="58"/>
      <c r="X31" s="59">
        <v>100</v>
      </c>
      <c r="Y31" s="100">
        <v>92.56</v>
      </c>
    </row>
    <row r="32" spans="1:25" s="34" customFormat="1" ht="30">
      <c r="A32" s="97">
        <v>19</v>
      </c>
      <c r="B32" s="97">
        <v>57</v>
      </c>
      <c r="C32" s="2" t="s">
        <v>14</v>
      </c>
      <c r="D32" s="3">
        <v>718</v>
      </c>
      <c r="E32" s="2" t="s">
        <v>74</v>
      </c>
      <c r="F32" s="16">
        <f t="shared" si="3"/>
        <v>89718</v>
      </c>
      <c r="G32" s="4">
        <f t="shared" si="5"/>
        <v>89718</v>
      </c>
      <c r="H32" s="4"/>
      <c r="I32" s="4"/>
      <c r="J32" s="4"/>
      <c r="K32" s="5"/>
      <c r="L32" s="5">
        <v>89718</v>
      </c>
      <c r="M32" s="5"/>
      <c r="N32" s="4"/>
      <c r="O32" s="16">
        <f t="shared" si="1"/>
        <v>41997</v>
      </c>
      <c r="P32" s="4">
        <f t="shared" si="4"/>
        <v>41997</v>
      </c>
      <c r="Q32" s="4"/>
      <c r="R32" s="4"/>
      <c r="S32" s="4"/>
      <c r="T32" s="5"/>
      <c r="U32" s="4">
        <v>41997</v>
      </c>
      <c r="V32" s="5"/>
      <c r="W32" s="4"/>
      <c r="X32" s="100">
        <v>24.4</v>
      </c>
      <c r="Y32" s="100">
        <v>24.17</v>
      </c>
    </row>
    <row r="33" spans="1:25" s="34" customFormat="1" ht="30" customHeight="1">
      <c r="A33" s="97">
        <v>20</v>
      </c>
      <c r="B33" s="97">
        <v>3</v>
      </c>
      <c r="C33" s="2" t="s">
        <v>14</v>
      </c>
      <c r="D33" s="3">
        <v>1292</v>
      </c>
      <c r="E33" s="2" t="s">
        <v>17</v>
      </c>
      <c r="F33" s="16">
        <f t="shared" si="3"/>
        <v>89416</v>
      </c>
      <c r="G33" s="4">
        <f>H33+I33+J33+K33+L33+M33</f>
        <v>89416</v>
      </c>
      <c r="H33" s="4">
        <v>13941</v>
      </c>
      <c r="I33" s="4"/>
      <c r="J33" s="4"/>
      <c r="K33" s="5"/>
      <c r="L33" s="5">
        <v>75475</v>
      </c>
      <c r="M33" s="5"/>
      <c r="N33" s="4"/>
      <c r="O33" s="16">
        <f t="shared" si="1"/>
        <v>31695</v>
      </c>
      <c r="P33" s="4">
        <f t="shared" si="4"/>
        <v>31695</v>
      </c>
      <c r="Q33" s="4"/>
      <c r="R33" s="4"/>
      <c r="S33" s="4"/>
      <c r="T33" s="5"/>
      <c r="U33" s="4">
        <v>31695</v>
      </c>
      <c r="V33" s="5"/>
      <c r="W33" s="4"/>
      <c r="X33" s="100">
        <v>45</v>
      </c>
      <c r="Y33" s="100">
        <v>32.42</v>
      </c>
    </row>
    <row r="34" spans="1:25" s="34" customFormat="1" ht="28.5" customHeight="1">
      <c r="A34" s="97">
        <v>21</v>
      </c>
      <c r="B34" s="97">
        <v>35</v>
      </c>
      <c r="C34" s="2" t="s">
        <v>14</v>
      </c>
      <c r="D34" s="3">
        <v>1086</v>
      </c>
      <c r="E34" s="2" t="s">
        <v>49</v>
      </c>
      <c r="F34" s="16">
        <f t="shared" si="3"/>
        <v>88490</v>
      </c>
      <c r="G34" s="4">
        <f t="shared" ref="G34:G44" si="6">I34+J34+K34+L34+M34</f>
        <v>88490</v>
      </c>
      <c r="H34" s="4"/>
      <c r="I34" s="4"/>
      <c r="J34" s="4"/>
      <c r="K34" s="5">
        <v>304</v>
      </c>
      <c r="L34" s="5">
        <v>88186</v>
      </c>
      <c r="M34" s="5"/>
      <c r="N34" s="4"/>
      <c r="O34" s="16">
        <f t="shared" si="1"/>
        <v>76162</v>
      </c>
      <c r="P34" s="4">
        <f t="shared" si="4"/>
        <v>76162</v>
      </c>
      <c r="Q34" s="4"/>
      <c r="R34" s="4"/>
      <c r="S34" s="4"/>
      <c r="T34" s="5">
        <v>304</v>
      </c>
      <c r="U34" s="4">
        <v>75858</v>
      </c>
      <c r="V34" s="5"/>
      <c r="W34" s="4"/>
      <c r="X34" s="100">
        <v>79.94</v>
      </c>
      <c r="Y34" s="101">
        <v>84.02</v>
      </c>
    </row>
    <row r="35" spans="1:25" s="34" customFormat="1" ht="61.5" customHeight="1">
      <c r="A35" s="97">
        <v>22</v>
      </c>
      <c r="B35" s="97">
        <v>19</v>
      </c>
      <c r="C35" s="2" t="s">
        <v>14</v>
      </c>
      <c r="D35" s="3">
        <v>1003</v>
      </c>
      <c r="E35" s="2" t="s">
        <v>33</v>
      </c>
      <c r="F35" s="16">
        <f t="shared" si="3"/>
        <v>82861</v>
      </c>
      <c r="G35" s="4">
        <f t="shared" si="6"/>
        <v>82861</v>
      </c>
      <c r="H35" s="4"/>
      <c r="I35" s="4"/>
      <c r="J35" s="4"/>
      <c r="K35" s="5">
        <v>15157</v>
      </c>
      <c r="L35" s="5">
        <v>67704</v>
      </c>
      <c r="M35" s="5"/>
      <c r="N35" s="4"/>
      <c r="O35" s="16">
        <f t="shared" si="1"/>
        <v>34362</v>
      </c>
      <c r="P35" s="4">
        <f t="shared" si="4"/>
        <v>34362</v>
      </c>
      <c r="Q35" s="4"/>
      <c r="R35" s="4"/>
      <c r="S35" s="4"/>
      <c r="T35" s="5">
        <v>15156</v>
      </c>
      <c r="U35" s="5">
        <v>19206</v>
      </c>
      <c r="V35" s="5"/>
      <c r="W35" s="4"/>
      <c r="X35" s="100">
        <v>98</v>
      </c>
      <c r="Y35" s="100">
        <v>85.09</v>
      </c>
    </row>
    <row r="36" spans="1:25" s="34" customFormat="1" ht="45">
      <c r="A36" s="97">
        <v>23</v>
      </c>
      <c r="B36" s="97">
        <v>8</v>
      </c>
      <c r="C36" s="2" t="s">
        <v>14</v>
      </c>
      <c r="D36" s="3">
        <v>371</v>
      </c>
      <c r="E36" s="2" t="s">
        <v>22</v>
      </c>
      <c r="F36" s="16">
        <f t="shared" si="3"/>
        <v>76429</v>
      </c>
      <c r="G36" s="4">
        <f t="shared" si="6"/>
        <v>76429</v>
      </c>
      <c r="H36" s="4"/>
      <c r="I36" s="4"/>
      <c r="J36" s="4"/>
      <c r="K36" s="5"/>
      <c r="L36" s="5">
        <v>76429</v>
      </c>
      <c r="M36" s="5"/>
      <c r="N36" s="4"/>
      <c r="O36" s="16">
        <f t="shared" si="1"/>
        <v>69690</v>
      </c>
      <c r="P36" s="4">
        <f t="shared" si="4"/>
        <v>69690</v>
      </c>
      <c r="Q36" s="4"/>
      <c r="R36" s="4"/>
      <c r="S36" s="4"/>
      <c r="T36" s="5"/>
      <c r="U36" s="5">
        <v>69690</v>
      </c>
      <c r="V36" s="5"/>
      <c r="W36" s="4"/>
      <c r="X36" s="55">
        <v>0</v>
      </c>
      <c r="Y36" s="100">
        <v>0.75</v>
      </c>
    </row>
    <row r="37" spans="1:25" s="34" customFormat="1" ht="30" customHeight="1">
      <c r="A37" s="97">
        <v>24</v>
      </c>
      <c r="B37" s="97">
        <v>69</v>
      </c>
      <c r="C37" s="2" t="s">
        <v>14</v>
      </c>
      <c r="D37" s="3">
        <v>1122</v>
      </c>
      <c r="E37" s="2" t="s">
        <v>87</v>
      </c>
      <c r="F37" s="16">
        <f t="shared" si="3"/>
        <v>68590</v>
      </c>
      <c r="G37" s="4">
        <f t="shared" si="6"/>
        <v>68590</v>
      </c>
      <c r="H37" s="4"/>
      <c r="I37" s="4"/>
      <c r="J37" s="4"/>
      <c r="K37" s="5"/>
      <c r="L37" s="5">
        <v>68590</v>
      </c>
      <c r="M37" s="5"/>
      <c r="N37" s="4"/>
      <c r="O37" s="16">
        <f t="shared" si="1"/>
        <v>21921</v>
      </c>
      <c r="P37" s="4">
        <f t="shared" si="4"/>
        <v>21921</v>
      </c>
      <c r="Q37" s="4"/>
      <c r="R37" s="4"/>
      <c r="S37" s="4"/>
      <c r="T37" s="5"/>
      <c r="U37" s="5">
        <v>21921</v>
      </c>
      <c r="V37" s="5"/>
      <c r="W37" s="4"/>
      <c r="X37" s="100">
        <v>21.34</v>
      </c>
      <c r="Y37" s="100">
        <v>19.809999999999999</v>
      </c>
    </row>
    <row r="38" spans="1:25" s="34" customFormat="1" ht="45" customHeight="1">
      <c r="A38" s="97">
        <v>25</v>
      </c>
      <c r="B38" s="43">
        <v>162</v>
      </c>
      <c r="C38" s="44" t="s">
        <v>107</v>
      </c>
      <c r="D38" s="3">
        <v>1228</v>
      </c>
      <c r="E38" s="2" t="s">
        <v>108</v>
      </c>
      <c r="F38" s="5">
        <f t="shared" si="3"/>
        <v>67791</v>
      </c>
      <c r="G38" s="4">
        <f t="shared" si="6"/>
        <v>67791</v>
      </c>
      <c r="H38" s="4"/>
      <c r="I38" s="4">
        <v>67791</v>
      </c>
      <c r="J38" s="4"/>
      <c r="K38" s="4"/>
      <c r="L38" s="4"/>
      <c r="M38" s="4"/>
      <c r="N38" s="4"/>
      <c r="O38" s="16">
        <f t="shared" si="1"/>
        <v>30007</v>
      </c>
      <c r="P38" s="4">
        <f t="shared" si="4"/>
        <v>30007</v>
      </c>
      <c r="Q38" s="4"/>
      <c r="R38" s="4">
        <v>30007</v>
      </c>
      <c r="S38" s="4"/>
      <c r="T38" s="4"/>
      <c r="U38" s="4"/>
      <c r="V38" s="4"/>
      <c r="W38" s="4"/>
      <c r="X38" s="45">
        <v>57.71</v>
      </c>
      <c r="Y38" s="101">
        <v>55.94</v>
      </c>
    </row>
    <row r="39" spans="1:25" s="34" customFormat="1" ht="30">
      <c r="A39" s="97">
        <v>26</v>
      </c>
      <c r="B39" s="97">
        <v>49</v>
      </c>
      <c r="C39" s="2" t="s">
        <v>14</v>
      </c>
      <c r="D39" s="3">
        <v>369</v>
      </c>
      <c r="E39" s="2" t="s">
        <v>66</v>
      </c>
      <c r="F39" s="16">
        <f t="shared" si="3"/>
        <v>62349</v>
      </c>
      <c r="G39" s="4">
        <f t="shared" si="6"/>
        <v>62349</v>
      </c>
      <c r="H39" s="4"/>
      <c r="I39" s="4"/>
      <c r="J39" s="4"/>
      <c r="K39" s="5"/>
      <c r="L39" s="5">
        <v>62349</v>
      </c>
      <c r="M39" s="5"/>
      <c r="N39" s="4"/>
      <c r="O39" s="16">
        <f t="shared" si="1"/>
        <v>6644</v>
      </c>
      <c r="P39" s="4">
        <f t="shared" si="4"/>
        <v>6644</v>
      </c>
      <c r="Q39" s="4"/>
      <c r="R39" s="4"/>
      <c r="S39" s="4"/>
      <c r="T39" s="5"/>
      <c r="U39" s="5">
        <v>6644</v>
      </c>
      <c r="V39" s="5"/>
      <c r="W39" s="4"/>
      <c r="X39" s="100">
        <v>24.89</v>
      </c>
      <c r="Y39" s="100">
        <v>32.42</v>
      </c>
    </row>
    <row r="40" spans="1:25" s="34" customFormat="1" ht="47.25" customHeight="1">
      <c r="A40" s="97">
        <v>27</v>
      </c>
      <c r="B40" s="1">
        <v>149</v>
      </c>
      <c r="C40" s="2" t="s">
        <v>25</v>
      </c>
      <c r="D40" s="3">
        <v>1107</v>
      </c>
      <c r="E40" s="2" t="s">
        <v>189</v>
      </c>
      <c r="F40" s="5">
        <f t="shared" si="3"/>
        <v>57939</v>
      </c>
      <c r="G40" s="4">
        <f t="shared" si="6"/>
        <v>9150</v>
      </c>
      <c r="H40" s="4"/>
      <c r="I40" s="4"/>
      <c r="J40" s="4">
        <v>9150</v>
      </c>
      <c r="K40" s="4"/>
      <c r="L40" s="4"/>
      <c r="M40" s="4"/>
      <c r="N40" s="4">
        <v>48789</v>
      </c>
      <c r="O40" s="16">
        <f t="shared" si="1"/>
        <v>14489</v>
      </c>
      <c r="P40" s="4">
        <f t="shared" si="4"/>
        <v>153</v>
      </c>
      <c r="Q40" s="4"/>
      <c r="R40" s="4"/>
      <c r="S40" s="4">
        <v>153</v>
      </c>
      <c r="T40" s="4"/>
      <c r="U40" s="4"/>
      <c r="V40" s="4"/>
      <c r="W40" s="4">
        <v>14336</v>
      </c>
      <c r="X40" s="100">
        <v>95</v>
      </c>
      <c r="Y40" s="100">
        <v>61</v>
      </c>
    </row>
    <row r="41" spans="1:25" s="34" customFormat="1" ht="53.25" customHeight="1">
      <c r="A41" s="97">
        <v>28</v>
      </c>
      <c r="B41" s="43">
        <v>159</v>
      </c>
      <c r="C41" s="48" t="s">
        <v>45</v>
      </c>
      <c r="D41" s="121">
        <v>1125</v>
      </c>
      <c r="E41" s="13" t="s">
        <v>77</v>
      </c>
      <c r="F41" s="5">
        <f t="shared" si="3"/>
        <v>57187</v>
      </c>
      <c r="G41" s="4">
        <f t="shared" si="6"/>
        <v>57187</v>
      </c>
      <c r="H41" s="4"/>
      <c r="I41" s="17"/>
      <c r="J41" s="17"/>
      <c r="K41" s="17"/>
      <c r="L41" s="17">
        <v>57187</v>
      </c>
      <c r="M41" s="17"/>
      <c r="N41" s="17"/>
      <c r="O41" s="16">
        <f t="shared" si="1"/>
        <v>510</v>
      </c>
      <c r="P41" s="4">
        <f t="shared" si="4"/>
        <v>510</v>
      </c>
      <c r="Q41" s="4"/>
      <c r="R41" s="14"/>
      <c r="S41" s="14"/>
      <c r="T41" s="14"/>
      <c r="U41" s="14">
        <v>510</v>
      </c>
      <c r="V41" s="14"/>
      <c r="W41" s="5"/>
      <c r="X41" s="49">
        <v>97.7</v>
      </c>
      <c r="Y41" s="100">
        <v>92.8</v>
      </c>
    </row>
    <row r="42" spans="1:25" s="46" customFormat="1" ht="33.6" customHeight="1">
      <c r="A42" s="97">
        <v>29</v>
      </c>
      <c r="B42" s="97">
        <v>32</v>
      </c>
      <c r="C42" s="2" t="s">
        <v>14</v>
      </c>
      <c r="D42" s="3">
        <v>400</v>
      </c>
      <c r="E42" s="2" t="s">
        <v>44</v>
      </c>
      <c r="F42" s="16">
        <f t="shared" si="3"/>
        <v>53937</v>
      </c>
      <c r="G42" s="4">
        <f t="shared" si="6"/>
        <v>53937</v>
      </c>
      <c r="H42" s="4"/>
      <c r="I42" s="4"/>
      <c r="J42" s="4">
        <v>53937</v>
      </c>
      <c r="K42" s="5"/>
      <c r="L42" s="5"/>
      <c r="M42" s="5"/>
      <c r="N42" s="4"/>
      <c r="O42" s="16">
        <f t="shared" si="1"/>
        <v>42312</v>
      </c>
      <c r="P42" s="4">
        <f t="shared" si="4"/>
        <v>42312</v>
      </c>
      <c r="Q42" s="4"/>
      <c r="R42" s="4"/>
      <c r="S42" s="4">
        <v>42312</v>
      </c>
      <c r="T42" s="5"/>
      <c r="U42" s="5"/>
      <c r="V42" s="5"/>
      <c r="W42" s="4"/>
      <c r="X42" s="100">
        <v>100</v>
      </c>
      <c r="Y42" s="100">
        <v>97.88</v>
      </c>
    </row>
    <row r="43" spans="1:25" s="34" customFormat="1" ht="35.25" customHeight="1">
      <c r="A43" s="97">
        <v>30</v>
      </c>
      <c r="B43" s="97">
        <v>80</v>
      </c>
      <c r="C43" s="2" t="s">
        <v>14</v>
      </c>
      <c r="D43" s="3">
        <v>1163</v>
      </c>
      <c r="E43" s="2" t="s">
        <v>101</v>
      </c>
      <c r="F43" s="16">
        <f t="shared" si="3"/>
        <v>53768</v>
      </c>
      <c r="G43" s="4">
        <f t="shared" si="6"/>
        <v>53768</v>
      </c>
      <c r="H43" s="4"/>
      <c r="I43" s="4"/>
      <c r="J43" s="4"/>
      <c r="K43" s="5"/>
      <c r="L43" s="5">
        <v>53768</v>
      </c>
      <c r="M43" s="5"/>
      <c r="N43" s="4"/>
      <c r="O43" s="16">
        <f t="shared" si="1"/>
        <v>18453</v>
      </c>
      <c r="P43" s="4">
        <f t="shared" si="4"/>
        <v>18453</v>
      </c>
      <c r="Q43" s="4"/>
      <c r="R43" s="4"/>
      <c r="S43" s="4"/>
      <c r="T43" s="5"/>
      <c r="U43" s="5">
        <v>18453</v>
      </c>
      <c r="V43" s="5"/>
      <c r="W43" s="4"/>
      <c r="X43" s="100">
        <v>14.5</v>
      </c>
      <c r="Y43" s="100">
        <v>7.27</v>
      </c>
    </row>
    <row r="44" spans="1:25" s="46" customFormat="1" ht="32.25" customHeight="1">
      <c r="A44" s="97">
        <v>31</v>
      </c>
      <c r="B44" s="97">
        <v>54</v>
      </c>
      <c r="C44" s="2" t="s">
        <v>14</v>
      </c>
      <c r="D44" s="3">
        <v>1042</v>
      </c>
      <c r="E44" s="2" t="s">
        <v>71</v>
      </c>
      <c r="F44" s="16">
        <f t="shared" si="3"/>
        <v>52798</v>
      </c>
      <c r="G44" s="4">
        <f t="shared" si="6"/>
        <v>52798</v>
      </c>
      <c r="H44" s="4"/>
      <c r="I44" s="4"/>
      <c r="J44" s="4"/>
      <c r="K44" s="5">
        <v>2456</v>
      </c>
      <c r="L44" s="5">
        <v>50342</v>
      </c>
      <c r="M44" s="5"/>
      <c r="N44" s="4"/>
      <c r="O44" s="16">
        <f t="shared" si="1"/>
        <v>8149</v>
      </c>
      <c r="P44" s="4">
        <f t="shared" si="4"/>
        <v>8149</v>
      </c>
      <c r="Q44" s="4"/>
      <c r="R44" s="4"/>
      <c r="S44" s="4"/>
      <c r="T44" s="5">
        <v>2444</v>
      </c>
      <c r="U44" s="5">
        <v>5705</v>
      </c>
      <c r="V44" s="5"/>
      <c r="W44" s="4"/>
      <c r="X44" s="100">
        <v>40</v>
      </c>
      <c r="Y44" s="100">
        <v>20.86</v>
      </c>
    </row>
    <row r="45" spans="1:25" s="34" customFormat="1" ht="42.75" customHeight="1">
      <c r="A45" s="97">
        <v>32</v>
      </c>
      <c r="B45" s="43">
        <v>148</v>
      </c>
      <c r="C45" s="44" t="s">
        <v>28</v>
      </c>
      <c r="D45" s="3">
        <v>1113</v>
      </c>
      <c r="E45" s="2" t="s">
        <v>106</v>
      </c>
      <c r="F45" s="120">
        <f t="shared" si="3"/>
        <v>50823</v>
      </c>
      <c r="G45" s="4">
        <f>H45+I45+J45+K45+L45+M45</f>
        <v>50823</v>
      </c>
      <c r="H45" s="4">
        <v>50823</v>
      </c>
      <c r="I45" s="4"/>
      <c r="J45" s="4"/>
      <c r="K45" s="5"/>
      <c r="L45" s="5"/>
      <c r="M45" s="5"/>
      <c r="N45" s="4"/>
      <c r="O45" s="16">
        <f t="shared" ref="O45:O76" si="7">P45+W45</f>
        <v>9547</v>
      </c>
      <c r="P45" s="4">
        <f>Q45+R45+S45+T45+U45+V45</f>
        <v>9547</v>
      </c>
      <c r="Q45" s="4">
        <v>9547</v>
      </c>
      <c r="R45" s="4"/>
      <c r="S45" s="4"/>
      <c r="T45" s="5"/>
      <c r="U45" s="5"/>
      <c r="V45" s="5"/>
      <c r="W45" s="4"/>
      <c r="X45" s="45">
        <v>60</v>
      </c>
      <c r="Y45" s="100">
        <v>16.149999999999999</v>
      </c>
    </row>
    <row r="46" spans="1:25" s="34" customFormat="1" ht="30">
      <c r="A46" s="97">
        <v>33</v>
      </c>
      <c r="B46" s="97">
        <v>4</v>
      </c>
      <c r="C46" s="2" t="s">
        <v>14</v>
      </c>
      <c r="D46" s="3">
        <v>353</v>
      </c>
      <c r="E46" s="2" t="s">
        <v>18</v>
      </c>
      <c r="F46" s="16">
        <f t="shared" ref="F46:F77" si="8">G46+N46</f>
        <v>49386</v>
      </c>
      <c r="G46" s="4">
        <f t="shared" ref="G46:G77" si="9">I46+J46+K46+L46+M46</f>
        <v>49386</v>
      </c>
      <c r="H46" s="4"/>
      <c r="I46" s="4"/>
      <c r="J46" s="4">
        <v>8069</v>
      </c>
      <c r="K46" s="5"/>
      <c r="L46" s="5">
        <v>41317</v>
      </c>
      <c r="M46" s="5"/>
      <c r="N46" s="4"/>
      <c r="O46" s="16">
        <f t="shared" si="7"/>
        <v>40885</v>
      </c>
      <c r="P46" s="4">
        <f t="shared" ref="P46:P77" si="10">R46+S46+T46+U46+V46</f>
        <v>40885</v>
      </c>
      <c r="Q46" s="4"/>
      <c r="R46" s="4"/>
      <c r="S46" s="4">
        <v>5000</v>
      </c>
      <c r="T46" s="5"/>
      <c r="U46" s="5">
        <v>35885</v>
      </c>
      <c r="V46" s="5"/>
      <c r="W46" s="4"/>
      <c r="X46" s="100">
        <v>55</v>
      </c>
      <c r="Y46" s="100">
        <v>34.909999999999997</v>
      </c>
    </row>
    <row r="47" spans="1:25" s="34" customFormat="1" ht="27.75" customHeight="1">
      <c r="A47" s="97">
        <v>34</v>
      </c>
      <c r="B47" s="1">
        <v>150</v>
      </c>
      <c r="C47" s="2" t="s">
        <v>25</v>
      </c>
      <c r="D47" s="3">
        <v>1107</v>
      </c>
      <c r="E47" s="2" t="s">
        <v>190</v>
      </c>
      <c r="F47" s="5">
        <f t="shared" si="8"/>
        <v>43476</v>
      </c>
      <c r="G47" s="4">
        <f t="shared" si="9"/>
        <v>5037</v>
      </c>
      <c r="H47" s="4"/>
      <c r="I47" s="4"/>
      <c r="J47" s="4">
        <v>5037</v>
      </c>
      <c r="K47" s="4"/>
      <c r="L47" s="4"/>
      <c r="M47" s="4"/>
      <c r="N47" s="4">
        <v>38439</v>
      </c>
      <c r="O47" s="16">
        <f t="shared" si="7"/>
        <v>1669</v>
      </c>
      <c r="P47" s="4">
        <f t="shared" si="10"/>
        <v>1669</v>
      </c>
      <c r="Q47" s="4"/>
      <c r="R47" s="4"/>
      <c r="S47" s="4">
        <v>1669</v>
      </c>
      <c r="T47" s="4"/>
      <c r="U47" s="4"/>
      <c r="V47" s="4"/>
      <c r="W47" s="4"/>
      <c r="X47" s="100">
        <v>48</v>
      </c>
      <c r="Y47" s="100">
        <v>8</v>
      </c>
    </row>
    <row r="48" spans="1:25" s="34" customFormat="1" ht="40.5" customHeight="1">
      <c r="A48" s="97">
        <v>35</v>
      </c>
      <c r="B48" s="97">
        <v>67</v>
      </c>
      <c r="C48" s="2" t="s">
        <v>14</v>
      </c>
      <c r="D48" s="3">
        <v>1297</v>
      </c>
      <c r="E48" s="2" t="s">
        <v>85</v>
      </c>
      <c r="F48" s="16">
        <f t="shared" si="8"/>
        <v>43246</v>
      </c>
      <c r="G48" s="4">
        <f t="shared" si="9"/>
        <v>43246</v>
      </c>
      <c r="H48" s="4"/>
      <c r="I48" s="4"/>
      <c r="J48" s="4">
        <v>661</v>
      </c>
      <c r="K48" s="5"/>
      <c r="L48" s="5">
        <v>42585</v>
      </c>
      <c r="M48" s="5"/>
      <c r="N48" s="4"/>
      <c r="O48" s="16">
        <f t="shared" si="7"/>
        <v>5059</v>
      </c>
      <c r="P48" s="4">
        <f t="shared" si="10"/>
        <v>5059</v>
      </c>
      <c r="Q48" s="4"/>
      <c r="R48" s="4"/>
      <c r="S48" s="4">
        <v>5059</v>
      </c>
      <c r="T48" s="5"/>
      <c r="U48" s="5"/>
      <c r="V48" s="5"/>
      <c r="W48" s="4"/>
      <c r="X48" s="100">
        <v>0</v>
      </c>
      <c r="Y48" s="100">
        <v>0</v>
      </c>
    </row>
    <row r="49" spans="1:25" s="46" customFormat="1" ht="51.75" customHeight="1">
      <c r="A49" s="97">
        <v>36</v>
      </c>
      <c r="B49" s="97">
        <v>18</v>
      </c>
      <c r="C49" s="2" t="s">
        <v>14</v>
      </c>
      <c r="D49" s="3">
        <v>1004</v>
      </c>
      <c r="E49" s="2" t="s">
        <v>32</v>
      </c>
      <c r="F49" s="16">
        <f t="shared" si="8"/>
        <v>42724</v>
      </c>
      <c r="G49" s="4">
        <f t="shared" si="9"/>
        <v>42724</v>
      </c>
      <c r="H49" s="4"/>
      <c r="I49" s="4"/>
      <c r="J49" s="4"/>
      <c r="K49" s="5"/>
      <c r="L49" s="5">
        <v>42724</v>
      </c>
      <c r="M49" s="5"/>
      <c r="N49" s="4"/>
      <c r="O49" s="16">
        <f t="shared" si="7"/>
        <v>27986</v>
      </c>
      <c r="P49" s="4">
        <f t="shared" si="10"/>
        <v>27986</v>
      </c>
      <c r="Q49" s="4"/>
      <c r="R49" s="4"/>
      <c r="S49" s="4"/>
      <c r="T49" s="5"/>
      <c r="U49" s="5">
        <v>27986</v>
      </c>
      <c r="V49" s="5"/>
      <c r="W49" s="4"/>
      <c r="X49" s="100">
        <v>99.55</v>
      </c>
      <c r="Y49" s="100">
        <v>59.5</v>
      </c>
    </row>
    <row r="50" spans="1:25" s="46" customFormat="1" ht="40.5" customHeight="1">
      <c r="A50" s="97">
        <v>37</v>
      </c>
      <c r="B50" s="97">
        <v>84</v>
      </c>
      <c r="C50" s="2" t="s">
        <v>14</v>
      </c>
      <c r="D50" s="3">
        <v>1256</v>
      </c>
      <c r="E50" s="2" t="s">
        <v>109</v>
      </c>
      <c r="F50" s="16">
        <f t="shared" si="8"/>
        <v>41667</v>
      </c>
      <c r="G50" s="4">
        <f t="shared" si="9"/>
        <v>41667</v>
      </c>
      <c r="H50" s="4"/>
      <c r="I50" s="4"/>
      <c r="J50" s="4"/>
      <c r="K50" s="4"/>
      <c r="L50" s="4">
        <v>41667</v>
      </c>
      <c r="M50" s="5"/>
      <c r="N50" s="4"/>
      <c r="O50" s="16">
        <f t="shared" si="7"/>
        <v>27066</v>
      </c>
      <c r="P50" s="4">
        <f t="shared" si="10"/>
        <v>27066</v>
      </c>
      <c r="Q50" s="4"/>
      <c r="R50" s="4"/>
      <c r="S50" s="4"/>
      <c r="T50" s="4"/>
      <c r="U50" s="4">
        <v>27066</v>
      </c>
      <c r="V50" s="5"/>
      <c r="W50" s="4"/>
      <c r="X50" s="100">
        <v>9.66</v>
      </c>
      <c r="Y50" s="100">
        <v>16.41</v>
      </c>
    </row>
    <row r="51" spans="1:25" s="34" customFormat="1" ht="35.25" customHeight="1">
      <c r="A51" s="97">
        <v>38</v>
      </c>
      <c r="B51" s="97">
        <v>33</v>
      </c>
      <c r="C51" s="2" t="s">
        <v>14</v>
      </c>
      <c r="D51" s="3">
        <v>1002</v>
      </c>
      <c r="E51" s="2" t="s">
        <v>47</v>
      </c>
      <c r="F51" s="16">
        <f t="shared" si="8"/>
        <v>37511</v>
      </c>
      <c r="G51" s="4">
        <f t="shared" si="9"/>
        <v>37511</v>
      </c>
      <c r="H51" s="4"/>
      <c r="I51" s="4"/>
      <c r="J51" s="4"/>
      <c r="K51" s="5">
        <v>37511</v>
      </c>
      <c r="L51" s="5"/>
      <c r="M51" s="5"/>
      <c r="N51" s="4"/>
      <c r="O51" s="16">
        <f t="shared" si="7"/>
        <v>27007</v>
      </c>
      <c r="P51" s="4">
        <f t="shared" si="10"/>
        <v>27007</v>
      </c>
      <c r="Q51" s="4"/>
      <c r="R51" s="4"/>
      <c r="S51" s="4"/>
      <c r="T51" s="5">
        <v>27007</v>
      </c>
      <c r="U51" s="5"/>
      <c r="V51" s="5"/>
      <c r="W51" s="4"/>
      <c r="X51" s="100">
        <v>99</v>
      </c>
      <c r="Y51" s="100">
        <v>78.28</v>
      </c>
    </row>
    <row r="52" spans="1:25" s="34" customFormat="1" ht="30" customHeight="1">
      <c r="A52" s="97">
        <v>39</v>
      </c>
      <c r="B52" s="43">
        <v>158</v>
      </c>
      <c r="C52" s="48" t="s">
        <v>45</v>
      </c>
      <c r="D52" s="121">
        <v>1031</v>
      </c>
      <c r="E52" s="13" t="s">
        <v>46</v>
      </c>
      <c r="F52" s="5">
        <f t="shared" si="8"/>
        <v>35000</v>
      </c>
      <c r="G52" s="4">
        <f t="shared" si="9"/>
        <v>35000</v>
      </c>
      <c r="H52" s="4"/>
      <c r="I52" s="5"/>
      <c r="J52" s="5"/>
      <c r="K52" s="5"/>
      <c r="L52" s="5">
        <v>35000</v>
      </c>
      <c r="M52" s="5"/>
      <c r="N52" s="5"/>
      <c r="O52" s="16">
        <f t="shared" si="7"/>
        <v>0</v>
      </c>
      <c r="P52" s="4">
        <f t="shared" si="10"/>
        <v>0</v>
      </c>
      <c r="Q52" s="4"/>
      <c r="R52" s="14"/>
      <c r="S52" s="14"/>
      <c r="T52" s="14"/>
      <c r="U52" s="14">
        <v>0</v>
      </c>
      <c r="V52" s="14"/>
      <c r="W52" s="5"/>
      <c r="X52" s="49">
        <v>89</v>
      </c>
      <c r="Y52" s="100">
        <v>92.4</v>
      </c>
    </row>
    <row r="53" spans="1:25" s="34" customFormat="1" ht="30.75" customHeight="1">
      <c r="A53" s="97">
        <v>40</v>
      </c>
      <c r="B53" s="97">
        <v>34</v>
      </c>
      <c r="C53" s="2" t="s">
        <v>14</v>
      </c>
      <c r="D53" s="3">
        <v>991</v>
      </c>
      <c r="E53" s="2" t="s">
        <v>48</v>
      </c>
      <c r="F53" s="16">
        <f t="shared" si="8"/>
        <v>33708</v>
      </c>
      <c r="G53" s="4">
        <f t="shared" si="9"/>
        <v>33708</v>
      </c>
      <c r="H53" s="4"/>
      <c r="I53" s="4"/>
      <c r="J53" s="4"/>
      <c r="K53" s="5">
        <v>33708</v>
      </c>
      <c r="L53" s="5"/>
      <c r="M53" s="5"/>
      <c r="N53" s="4"/>
      <c r="O53" s="16">
        <f t="shared" si="7"/>
        <v>33708</v>
      </c>
      <c r="P53" s="4">
        <f t="shared" si="10"/>
        <v>33708</v>
      </c>
      <c r="Q53" s="4"/>
      <c r="R53" s="4"/>
      <c r="S53" s="4"/>
      <c r="T53" s="5">
        <v>33708</v>
      </c>
      <c r="U53" s="5"/>
      <c r="V53" s="5"/>
      <c r="W53" s="4"/>
      <c r="X53" s="100">
        <v>100</v>
      </c>
      <c r="Y53" s="100">
        <v>86.72</v>
      </c>
    </row>
    <row r="54" spans="1:25" s="34" customFormat="1" ht="34.5" customHeight="1">
      <c r="A54" s="97">
        <v>41</v>
      </c>
      <c r="B54" s="97">
        <v>42</v>
      </c>
      <c r="C54" s="2" t="s">
        <v>14</v>
      </c>
      <c r="D54" s="3">
        <v>1055</v>
      </c>
      <c r="E54" s="2" t="s">
        <v>57</v>
      </c>
      <c r="F54" s="16">
        <f t="shared" si="8"/>
        <v>33700</v>
      </c>
      <c r="G54" s="4">
        <f t="shared" si="9"/>
        <v>33700</v>
      </c>
      <c r="H54" s="4"/>
      <c r="I54" s="4"/>
      <c r="J54" s="4"/>
      <c r="K54" s="5">
        <v>33700</v>
      </c>
      <c r="L54" s="5"/>
      <c r="M54" s="5"/>
      <c r="N54" s="4"/>
      <c r="O54" s="16">
        <f t="shared" si="7"/>
        <v>33677</v>
      </c>
      <c r="P54" s="4">
        <f t="shared" si="10"/>
        <v>33677</v>
      </c>
      <c r="Q54" s="4"/>
      <c r="R54" s="4"/>
      <c r="S54" s="4"/>
      <c r="T54" s="5">
        <v>33677</v>
      </c>
      <c r="U54" s="5"/>
      <c r="V54" s="5"/>
      <c r="W54" s="4"/>
      <c r="X54" s="100">
        <v>100</v>
      </c>
      <c r="Y54" s="100">
        <v>89.09</v>
      </c>
    </row>
    <row r="55" spans="1:25" s="34" customFormat="1" ht="23.25" customHeight="1">
      <c r="A55" s="97">
        <v>42</v>
      </c>
      <c r="B55" s="97">
        <v>76</v>
      </c>
      <c r="C55" s="2" t="s">
        <v>14</v>
      </c>
      <c r="D55" s="3">
        <v>1295</v>
      </c>
      <c r="E55" s="2" t="s">
        <v>96</v>
      </c>
      <c r="F55" s="16">
        <f t="shared" si="8"/>
        <v>32725</v>
      </c>
      <c r="G55" s="4">
        <f t="shared" si="9"/>
        <v>32725</v>
      </c>
      <c r="H55" s="4"/>
      <c r="I55" s="4"/>
      <c r="J55" s="4"/>
      <c r="K55" s="5"/>
      <c r="L55" s="5">
        <v>32725</v>
      </c>
      <c r="M55" s="5"/>
      <c r="N55" s="4"/>
      <c r="O55" s="16">
        <f t="shared" si="7"/>
        <v>36595</v>
      </c>
      <c r="P55" s="4">
        <f t="shared" si="10"/>
        <v>36595</v>
      </c>
      <c r="Q55" s="4"/>
      <c r="R55" s="4"/>
      <c r="S55" s="4"/>
      <c r="T55" s="5"/>
      <c r="U55" s="4">
        <v>36595</v>
      </c>
      <c r="V55" s="5"/>
      <c r="W55" s="4"/>
      <c r="X55" s="100">
        <v>87.08</v>
      </c>
      <c r="Y55" s="100">
        <v>20.54</v>
      </c>
    </row>
    <row r="56" spans="1:25" s="34" customFormat="1" ht="33.75" customHeight="1">
      <c r="A56" s="97">
        <v>43</v>
      </c>
      <c r="B56" s="97">
        <v>60</v>
      </c>
      <c r="C56" s="2" t="s">
        <v>14</v>
      </c>
      <c r="D56" s="3">
        <v>1225</v>
      </c>
      <c r="E56" s="2" t="s">
        <v>78</v>
      </c>
      <c r="F56" s="16">
        <f t="shared" si="8"/>
        <v>31874</v>
      </c>
      <c r="G56" s="4">
        <f t="shared" si="9"/>
        <v>31874</v>
      </c>
      <c r="H56" s="4"/>
      <c r="I56" s="4"/>
      <c r="J56" s="4"/>
      <c r="K56" s="5"/>
      <c r="L56" s="5">
        <v>31874</v>
      </c>
      <c r="M56" s="5"/>
      <c r="N56" s="4"/>
      <c r="O56" s="16">
        <f t="shared" si="7"/>
        <v>0</v>
      </c>
      <c r="P56" s="4">
        <f t="shared" si="10"/>
        <v>0</v>
      </c>
      <c r="Q56" s="4"/>
      <c r="R56" s="4"/>
      <c r="S56" s="4"/>
      <c r="T56" s="5"/>
      <c r="U56" s="5">
        <v>0</v>
      </c>
      <c r="V56" s="5"/>
      <c r="W56" s="4"/>
      <c r="X56" s="100">
        <v>0</v>
      </c>
      <c r="Y56" s="100">
        <v>8.7799999999999994</v>
      </c>
    </row>
    <row r="57" spans="1:25" s="34" customFormat="1" ht="54" customHeight="1">
      <c r="A57" s="97">
        <v>44</v>
      </c>
      <c r="B57" s="97">
        <v>70</v>
      </c>
      <c r="C57" s="2" t="s">
        <v>14</v>
      </c>
      <c r="D57" s="3">
        <v>1304</v>
      </c>
      <c r="E57" s="2" t="s">
        <v>89</v>
      </c>
      <c r="F57" s="16">
        <f t="shared" si="8"/>
        <v>30940</v>
      </c>
      <c r="G57" s="4">
        <f t="shared" si="9"/>
        <v>30940</v>
      </c>
      <c r="H57" s="4"/>
      <c r="I57" s="4"/>
      <c r="J57" s="4"/>
      <c r="K57" s="5"/>
      <c r="L57" s="5">
        <v>30940</v>
      </c>
      <c r="M57" s="5"/>
      <c r="N57" s="4"/>
      <c r="O57" s="16">
        <f t="shared" si="7"/>
        <v>2681</v>
      </c>
      <c r="P57" s="4">
        <f t="shared" si="10"/>
        <v>2681</v>
      </c>
      <c r="Q57" s="4"/>
      <c r="R57" s="4"/>
      <c r="S57" s="4"/>
      <c r="T57" s="5"/>
      <c r="U57" s="5">
        <v>2681</v>
      </c>
      <c r="V57" s="5"/>
      <c r="W57" s="4"/>
      <c r="X57" s="100">
        <v>0.16</v>
      </c>
      <c r="Y57" s="63">
        <v>14.04</v>
      </c>
    </row>
    <row r="58" spans="1:25" s="34" customFormat="1" ht="64.5" customHeight="1">
      <c r="A58" s="97">
        <v>45</v>
      </c>
      <c r="B58" s="1">
        <v>152</v>
      </c>
      <c r="C58" s="2" t="s">
        <v>25</v>
      </c>
      <c r="D58" s="3">
        <v>1107</v>
      </c>
      <c r="E58" s="2" t="s">
        <v>192</v>
      </c>
      <c r="F58" s="5">
        <f t="shared" si="8"/>
        <v>30562</v>
      </c>
      <c r="G58" s="4">
        <f t="shared" si="9"/>
        <v>14262</v>
      </c>
      <c r="H58" s="4"/>
      <c r="I58" s="4"/>
      <c r="J58" s="4">
        <v>14262</v>
      </c>
      <c r="K58" s="4"/>
      <c r="L58" s="4"/>
      <c r="M58" s="4"/>
      <c r="N58" s="4">
        <v>16300</v>
      </c>
      <c r="O58" s="16">
        <f t="shared" si="7"/>
        <v>1523</v>
      </c>
      <c r="P58" s="4">
        <f t="shared" si="10"/>
        <v>1523</v>
      </c>
      <c r="Q58" s="4"/>
      <c r="R58" s="4"/>
      <c r="S58" s="4">
        <v>1523</v>
      </c>
      <c r="T58" s="4"/>
      <c r="U58" s="4"/>
      <c r="V58" s="4"/>
      <c r="W58" s="4"/>
      <c r="X58" s="100">
        <v>1</v>
      </c>
      <c r="Y58" s="100">
        <v>1</v>
      </c>
    </row>
    <row r="59" spans="1:25" s="34" customFormat="1" ht="30">
      <c r="A59" s="97">
        <v>46</v>
      </c>
      <c r="B59" s="97">
        <v>71</v>
      </c>
      <c r="C59" s="2" t="s">
        <v>14</v>
      </c>
      <c r="D59" s="3">
        <v>1121</v>
      </c>
      <c r="E59" s="2" t="s">
        <v>90</v>
      </c>
      <c r="F59" s="16">
        <f t="shared" si="8"/>
        <v>30191</v>
      </c>
      <c r="G59" s="4">
        <f t="shared" si="9"/>
        <v>30191</v>
      </c>
      <c r="H59" s="4"/>
      <c r="I59" s="4"/>
      <c r="J59" s="4">
        <v>191</v>
      </c>
      <c r="K59" s="5"/>
      <c r="L59" s="5">
        <v>30000</v>
      </c>
      <c r="M59" s="5"/>
      <c r="N59" s="4"/>
      <c r="O59" s="16">
        <f t="shared" si="7"/>
        <v>191</v>
      </c>
      <c r="P59" s="4">
        <f t="shared" si="10"/>
        <v>191</v>
      </c>
      <c r="Q59" s="4"/>
      <c r="R59" s="4"/>
      <c r="S59" s="4">
        <v>191</v>
      </c>
      <c r="T59" s="5"/>
      <c r="U59" s="5"/>
      <c r="V59" s="5"/>
      <c r="W59" s="4"/>
      <c r="X59" s="100">
        <v>0</v>
      </c>
      <c r="Y59" s="63">
        <v>1.1499999999999999</v>
      </c>
    </row>
    <row r="60" spans="1:25" s="34" customFormat="1" ht="30">
      <c r="A60" s="97">
        <v>47</v>
      </c>
      <c r="B60" s="1">
        <v>132</v>
      </c>
      <c r="C60" s="2" t="s">
        <v>14</v>
      </c>
      <c r="D60" s="118">
        <v>1306</v>
      </c>
      <c r="E60" s="2" t="s">
        <v>169</v>
      </c>
      <c r="F60" s="16">
        <f t="shared" si="8"/>
        <v>28230</v>
      </c>
      <c r="G60" s="4">
        <f t="shared" si="9"/>
        <v>28230</v>
      </c>
      <c r="H60" s="4"/>
      <c r="I60" s="10"/>
      <c r="J60" s="10"/>
      <c r="K60" s="10"/>
      <c r="L60" s="4">
        <v>28230</v>
      </c>
      <c r="M60" s="10"/>
      <c r="N60" s="10"/>
      <c r="O60" s="16">
        <f t="shared" si="7"/>
        <v>13415</v>
      </c>
      <c r="P60" s="4">
        <f t="shared" si="10"/>
        <v>13415</v>
      </c>
      <c r="Q60" s="4"/>
      <c r="R60" s="11"/>
      <c r="S60" s="4"/>
      <c r="T60" s="11"/>
      <c r="U60" s="4">
        <v>13415</v>
      </c>
      <c r="V60" s="11"/>
      <c r="W60" s="12"/>
      <c r="X60" s="101">
        <v>0</v>
      </c>
      <c r="Y60" s="63">
        <v>0</v>
      </c>
    </row>
    <row r="61" spans="1:25" s="34" customFormat="1" ht="45">
      <c r="A61" s="97">
        <v>48</v>
      </c>
      <c r="B61" s="1">
        <v>130</v>
      </c>
      <c r="C61" s="2" t="s">
        <v>14</v>
      </c>
      <c r="D61" s="121">
        <v>11177</v>
      </c>
      <c r="E61" s="13" t="s">
        <v>179</v>
      </c>
      <c r="F61" s="16">
        <f t="shared" si="8"/>
        <v>24481</v>
      </c>
      <c r="G61" s="4">
        <f t="shared" si="9"/>
        <v>24481</v>
      </c>
      <c r="H61" s="4"/>
      <c r="I61" s="10"/>
      <c r="J61" s="10"/>
      <c r="K61" s="10"/>
      <c r="L61" s="4">
        <v>24481</v>
      </c>
      <c r="M61" s="10"/>
      <c r="N61" s="10"/>
      <c r="O61" s="16">
        <f t="shared" si="7"/>
        <v>0</v>
      </c>
      <c r="P61" s="4">
        <f t="shared" si="10"/>
        <v>0</v>
      </c>
      <c r="Q61" s="4"/>
      <c r="R61" s="11"/>
      <c r="S61" s="11"/>
      <c r="T61" s="11"/>
      <c r="U61" s="14">
        <v>0</v>
      </c>
      <c r="V61" s="11"/>
      <c r="W61" s="12"/>
      <c r="X61" s="101">
        <v>0</v>
      </c>
      <c r="Y61" s="101">
        <v>0</v>
      </c>
    </row>
    <row r="62" spans="1:25" s="46" customFormat="1" ht="71.25" customHeight="1">
      <c r="A62" s="97">
        <v>49</v>
      </c>
      <c r="B62" s="1">
        <v>129</v>
      </c>
      <c r="C62" s="2" t="s">
        <v>14</v>
      </c>
      <c r="D62" s="121">
        <v>11176</v>
      </c>
      <c r="E62" s="13" t="s">
        <v>178</v>
      </c>
      <c r="F62" s="16">
        <f t="shared" si="8"/>
        <v>23592</v>
      </c>
      <c r="G62" s="4">
        <f t="shared" si="9"/>
        <v>23592</v>
      </c>
      <c r="H62" s="4"/>
      <c r="I62" s="10"/>
      <c r="J62" s="10"/>
      <c r="K62" s="10"/>
      <c r="L62" s="4">
        <v>23592</v>
      </c>
      <c r="M62" s="10"/>
      <c r="N62" s="10"/>
      <c r="O62" s="16">
        <f t="shared" si="7"/>
        <v>0</v>
      </c>
      <c r="P62" s="4">
        <f t="shared" si="10"/>
        <v>0</v>
      </c>
      <c r="Q62" s="4"/>
      <c r="R62" s="11"/>
      <c r="S62" s="11"/>
      <c r="T62" s="11"/>
      <c r="U62" s="14">
        <v>0</v>
      </c>
      <c r="V62" s="11"/>
      <c r="W62" s="12"/>
      <c r="X62" s="101">
        <v>0</v>
      </c>
      <c r="Y62" s="100">
        <v>0</v>
      </c>
    </row>
    <row r="63" spans="1:25" s="34" customFormat="1" ht="46.5" customHeight="1">
      <c r="A63" s="97">
        <v>50</v>
      </c>
      <c r="B63" s="43">
        <v>135</v>
      </c>
      <c r="C63" s="44" t="s">
        <v>26</v>
      </c>
      <c r="D63" s="3">
        <v>277</v>
      </c>
      <c r="E63" s="2" t="s">
        <v>64</v>
      </c>
      <c r="F63" s="5">
        <f t="shared" si="8"/>
        <v>22760</v>
      </c>
      <c r="G63" s="4">
        <f t="shared" si="9"/>
        <v>22760</v>
      </c>
      <c r="H63" s="4"/>
      <c r="I63" s="4"/>
      <c r="J63" s="4"/>
      <c r="K63" s="5"/>
      <c r="L63" s="5"/>
      <c r="M63" s="5">
        <v>22760</v>
      </c>
      <c r="N63" s="4"/>
      <c r="O63" s="16">
        <f t="shared" si="7"/>
        <v>19106</v>
      </c>
      <c r="P63" s="4">
        <f t="shared" si="10"/>
        <v>19106</v>
      </c>
      <c r="Q63" s="4"/>
      <c r="R63" s="4"/>
      <c r="S63" s="4"/>
      <c r="T63" s="5"/>
      <c r="U63" s="5"/>
      <c r="V63" s="5">
        <v>19106</v>
      </c>
      <c r="W63" s="4"/>
      <c r="X63" s="45">
        <v>77</v>
      </c>
      <c r="Y63" s="100">
        <v>73</v>
      </c>
    </row>
    <row r="64" spans="1:25" s="34" customFormat="1" ht="39.75" customHeight="1">
      <c r="A64" s="97">
        <v>51</v>
      </c>
      <c r="B64" s="1">
        <v>151</v>
      </c>
      <c r="C64" s="2" t="s">
        <v>25</v>
      </c>
      <c r="D64" s="3">
        <v>1107</v>
      </c>
      <c r="E64" s="2" t="s">
        <v>191</v>
      </c>
      <c r="F64" s="5">
        <f t="shared" si="8"/>
        <v>22500</v>
      </c>
      <c r="G64" s="4">
        <f t="shared" si="9"/>
        <v>22500</v>
      </c>
      <c r="H64" s="4"/>
      <c r="I64" s="4"/>
      <c r="J64" s="4">
        <v>22500</v>
      </c>
      <c r="K64" s="4"/>
      <c r="L64" s="4"/>
      <c r="M64" s="4"/>
      <c r="N64" s="4"/>
      <c r="O64" s="16">
        <f t="shared" si="7"/>
        <v>33</v>
      </c>
      <c r="P64" s="4">
        <f t="shared" si="10"/>
        <v>33</v>
      </c>
      <c r="Q64" s="4"/>
      <c r="R64" s="4"/>
      <c r="S64" s="4">
        <v>33</v>
      </c>
      <c r="T64" s="4"/>
      <c r="U64" s="4"/>
      <c r="V64" s="4"/>
      <c r="W64" s="4"/>
      <c r="X64" s="100">
        <v>2</v>
      </c>
      <c r="Y64" s="100">
        <v>2.2999999999999998</v>
      </c>
    </row>
    <row r="65" spans="1:25" s="34" customFormat="1" ht="31.5" customHeight="1">
      <c r="A65" s="97">
        <v>52</v>
      </c>
      <c r="B65" s="97">
        <v>27</v>
      </c>
      <c r="C65" s="2" t="s">
        <v>14</v>
      </c>
      <c r="D65" s="3">
        <v>411</v>
      </c>
      <c r="E65" s="2" t="s">
        <v>40</v>
      </c>
      <c r="F65" s="16">
        <f t="shared" si="8"/>
        <v>20686</v>
      </c>
      <c r="G65" s="4">
        <f t="shared" si="9"/>
        <v>20686</v>
      </c>
      <c r="H65" s="4"/>
      <c r="I65" s="4"/>
      <c r="J65" s="4"/>
      <c r="K65" s="5">
        <v>20686</v>
      </c>
      <c r="L65" s="5"/>
      <c r="M65" s="5"/>
      <c r="N65" s="4"/>
      <c r="O65" s="16">
        <f t="shared" si="7"/>
        <v>19934</v>
      </c>
      <c r="P65" s="4">
        <f t="shared" si="10"/>
        <v>19934</v>
      </c>
      <c r="Q65" s="4"/>
      <c r="R65" s="4"/>
      <c r="S65" s="4"/>
      <c r="T65" s="4">
        <v>19934</v>
      </c>
      <c r="U65" s="5"/>
      <c r="V65" s="5"/>
      <c r="W65" s="4"/>
      <c r="X65" s="100">
        <v>100</v>
      </c>
      <c r="Y65" s="100">
        <v>97.52</v>
      </c>
    </row>
    <row r="66" spans="1:25" s="46" customFormat="1" ht="39.75" customHeight="1">
      <c r="A66" s="97">
        <v>53</v>
      </c>
      <c r="B66" s="97">
        <v>51</v>
      </c>
      <c r="C66" s="2" t="s">
        <v>14</v>
      </c>
      <c r="D66" s="3">
        <v>816</v>
      </c>
      <c r="E66" s="2" t="s">
        <v>68</v>
      </c>
      <c r="F66" s="16">
        <f t="shared" si="8"/>
        <v>20080</v>
      </c>
      <c r="G66" s="4">
        <f t="shared" si="9"/>
        <v>20080</v>
      </c>
      <c r="H66" s="4"/>
      <c r="I66" s="4"/>
      <c r="J66" s="4"/>
      <c r="K66" s="5"/>
      <c r="L66" s="5">
        <v>20080</v>
      </c>
      <c r="M66" s="5"/>
      <c r="N66" s="4"/>
      <c r="O66" s="16">
        <f t="shared" si="7"/>
        <v>574</v>
      </c>
      <c r="P66" s="4">
        <f t="shared" si="10"/>
        <v>574</v>
      </c>
      <c r="Q66" s="4"/>
      <c r="R66" s="4"/>
      <c r="S66" s="4"/>
      <c r="T66" s="5"/>
      <c r="U66" s="5">
        <v>574</v>
      </c>
      <c r="V66" s="5"/>
      <c r="W66" s="4"/>
      <c r="X66" s="100">
        <v>49.82</v>
      </c>
      <c r="Y66" s="100">
        <v>32.51</v>
      </c>
    </row>
    <row r="67" spans="1:25" s="60" customFormat="1" ht="36" customHeight="1">
      <c r="A67" s="97">
        <v>54</v>
      </c>
      <c r="B67" s="97">
        <v>59</v>
      </c>
      <c r="C67" s="2" t="s">
        <v>14</v>
      </c>
      <c r="D67" s="3">
        <v>1296</v>
      </c>
      <c r="E67" s="2" t="s">
        <v>76</v>
      </c>
      <c r="F67" s="16">
        <f t="shared" si="8"/>
        <v>19078</v>
      </c>
      <c r="G67" s="4">
        <f t="shared" si="9"/>
        <v>19078</v>
      </c>
      <c r="H67" s="4"/>
      <c r="I67" s="4"/>
      <c r="J67" s="4"/>
      <c r="K67" s="5"/>
      <c r="L67" s="5">
        <v>19078</v>
      </c>
      <c r="M67" s="5"/>
      <c r="N67" s="4"/>
      <c r="O67" s="16">
        <f t="shared" si="7"/>
        <v>1778</v>
      </c>
      <c r="P67" s="4">
        <f t="shared" si="10"/>
        <v>1778</v>
      </c>
      <c r="Q67" s="4"/>
      <c r="R67" s="4"/>
      <c r="S67" s="4"/>
      <c r="T67" s="5"/>
      <c r="U67" s="5">
        <v>1778</v>
      </c>
      <c r="V67" s="5"/>
      <c r="W67" s="4"/>
      <c r="X67" s="100">
        <v>0.23</v>
      </c>
      <c r="Y67" s="100">
        <v>0.05</v>
      </c>
    </row>
    <row r="68" spans="1:25" s="34" customFormat="1" ht="40.5" customHeight="1">
      <c r="A68" s="97">
        <v>55</v>
      </c>
      <c r="B68" s="97">
        <v>68</v>
      </c>
      <c r="C68" s="2" t="s">
        <v>14</v>
      </c>
      <c r="D68" s="3">
        <v>1288</v>
      </c>
      <c r="E68" s="2" t="s">
        <v>86</v>
      </c>
      <c r="F68" s="16">
        <f t="shared" si="8"/>
        <v>18564</v>
      </c>
      <c r="G68" s="4">
        <f t="shared" si="9"/>
        <v>18564</v>
      </c>
      <c r="H68" s="4"/>
      <c r="I68" s="4"/>
      <c r="J68" s="4"/>
      <c r="K68" s="5"/>
      <c r="L68" s="5">
        <v>18564</v>
      </c>
      <c r="M68" s="5"/>
      <c r="N68" s="4"/>
      <c r="O68" s="16">
        <f t="shared" si="7"/>
        <v>1327</v>
      </c>
      <c r="P68" s="4">
        <f t="shared" si="10"/>
        <v>1327</v>
      </c>
      <c r="Q68" s="4"/>
      <c r="R68" s="4"/>
      <c r="S68" s="4"/>
      <c r="T68" s="5"/>
      <c r="U68" s="5">
        <v>1327</v>
      </c>
      <c r="V68" s="5"/>
      <c r="W68" s="4"/>
      <c r="X68" s="100">
        <v>0</v>
      </c>
      <c r="Y68" s="100">
        <v>3.34</v>
      </c>
    </row>
    <row r="69" spans="1:25" s="34" customFormat="1" ht="70.5" customHeight="1">
      <c r="A69" s="97">
        <v>56</v>
      </c>
      <c r="B69" s="43">
        <v>138</v>
      </c>
      <c r="C69" s="44" t="s">
        <v>26</v>
      </c>
      <c r="D69" s="3">
        <v>278</v>
      </c>
      <c r="E69" s="2" t="s">
        <v>102</v>
      </c>
      <c r="F69" s="120">
        <f t="shared" si="8"/>
        <v>18500</v>
      </c>
      <c r="G69" s="4">
        <f t="shared" si="9"/>
        <v>18500</v>
      </c>
      <c r="H69" s="4"/>
      <c r="I69" s="4">
        <v>18500</v>
      </c>
      <c r="J69" s="4"/>
      <c r="K69" s="5"/>
      <c r="L69" s="5"/>
      <c r="M69" s="5"/>
      <c r="N69" s="4"/>
      <c r="O69" s="16">
        <f t="shared" si="7"/>
        <v>8318</v>
      </c>
      <c r="P69" s="4">
        <f t="shared" si="10"/>
        <v>8318</v>
      </c>
      <c r="Q69" s="4"/>
      <c r="R69" s="4">
        <v>8318</v>
      </c>
      <c r="S69" s="4"/>
      <c r="T69" s="5"/>
      <c r="U69" s="5"/>
      <c r="V69" s="5"/>
      <c r="W69" s="4"/>
      <c r="X69" s="45">
        <v>69</v>
      </c>
      <c r="Y69" s="101">
        <v>69.010000000000005</v>
      </c>
    </row>
    <row r="70" spans="1:25" s="34" customFormat="1" ht="33" customHeight="1">
      <c r="A70" s="97">
        <v>57</v>
      </c>
      <c r="B70" s="97">
        <v>101</v>
      </c>
      <c r="C70" s="2" t="s">
        <v>14</v>
      </c>
      <c r="D70" s="3">
        <v>424</v>
      </c>
      <c r="E70" s="2" t="s">
        <v>134</v>
      </c>
      <c r="F70" s="16">
        <f t="shared" si="8"/>
        <v>18127</v>
      </c>
      <c r="G70" s="4">
        <f t="shared" si="9"/>
        <v>18127</v>
      </c>
      <c r="H70" s="4"/>
      <c r="I70" s="10"/>
      <c r="J70" s="121">
        <v>18127</v>
      </c>
      <c r="K70" s="10"/>
      <c r="L70" s="10"/>
      <c r="M70" s="10"/>
      <c r="N70" s="10"/>
      <c r="O70" s="16">
        <f t="shared" si="7"/>
        <v>18127</v>
      </c>
      <c r="P70" s="4">
        <f t="shared" si="10"/>
        <v>18127</v>
      </c>
      <c r="Q70" s="4"/>
      <c r="R70" s="11"/>
      <c r="S70" s="14">
        <v>18127</v>
      </c>
      <c r="T70" s="11"/>
      <c r="U70" s="11"/>
      <c r="V70" s="11"/>
      <c r="W70" s="12"/>
      <c r="X70" s="101">
        <v>3</v>
      </c>
      <c r="Y70" s="100">
        <v>21.54</v>
      </c>
    </row>
    <row r="71" spans="1:25" s="34" customFormat="1" ht="81" customHeight="1">
      <c r="A71" s="97">
        <v>58</v>
      </c>
      <c r="B71" s="43">
        <v>144</v>
      </c>
      <c r="C71" s="44" t="s">
        <v>28</v>
      </c>
      <c r="D71" s="3">
        <v>1315</v>
      </c>
      <c r="E71" s="2" t="s">
        <v>29</v>
      </c>
      <c r="F71" s="120">
        <f t="shared" si="8"/>
        <v>17747</v>
      </c>
      <c r="G71" s="4">
        <f t="shared" si="9"/>
        <v>17747</v>
      </c>
      <c r="H71" s="4"/>
      <c r="I71" s="4"/>
      <c r="J71" s="4"/>
      <c r="K71" s="5"/>
      <c r="L71" s="5">
        <v>17747</v>
      </c>
      <c r="M71" s="5"/>
      <c r="N71" s="4"/>
      <c r="O71" s="16">
        <f t="shared" si="7"/>
        <v>0</v>
      </c>
      <c r="P71" s="4">
        <f t="shared" si="10"/>
        <v>0</v>
      </c>
      <c r="Q71" s="4"/>
      <c r="R71" s="4"/>
      <c r="S71" s="4"/>
      <c r="T71" s="5"/>
      <c r="U71" s="5">
        <v>0</v>
      </c>
      <c r="V71" s="5"/>
      <c r="W71" s="4"/>
      <c r="X71" s="45">
        <v>0</v>
      </c>
      <c r="Y71" s="100">
        <v>0</v>
      </c>
    </row>
    <row r="72" spans="1:25" s="34" customFormat="1" ht="27.75" customHeight="1">
      <c r="A72" s="97">
        <v>59</v>
      </c>
      <c r="B72" s="97">
        <v>88</v>
      </c>
      <c r="C72" s="2" t="s">
        <v>14</v>
      </c>
      <c r="D72" s="3">
        <v>1001</v>
      </c>
      <c r="E72" s="2" t="s">
        <v>114</v>
      </c>
      <c r="F72" s="16">
        <f t="shared" si="8"/>
        <v>15352</v>
      </c>
      <c r="G72" s="4">
        <f t="shared" si="9"/>
        <v>15352</v>
      </c>
      <c r="H72" s="4"/>
      <c r="I72" s="4"/>
      <c r="J72" s="4"/>
      <c r="K72" s="5"/>
      <c r="L72" s="5">
        <v>15352</v>
      </c>
      <c r="M72" s="5"/>
      <c r="N72" s="4"/>
      <c r="O72" s="16">
        <f t="shared" si="7"/>
        <v>10423</v>
      </c>
      <c r="P72" s="4">
        <f t="shared" si="10"/>
        <v>10423</v>
      </c>
      <c r="Q72" s="4"/>
      <c r="R72" s="4"/>
      <c r="S72" s="4"/>
      <c r="T72" s="5"/>
      <c r="U72" s="5">
        <v>10423</v>
      </c>
      <c r="V72" s="5"/>
      <c r="W72" s="4"/>
      <c r="X72" s="100">
        <v>60</v>
      </c>
      <c r="Y72" s="63">
        <v>3.59</v>
      </c>
    </row>
    <row r="73" spans="1:25" s="34" customFormat="1" ht="38.25" customHeight="1">
      <c r="A73" s="97">
        <v>60</v>
      </c>
      <c r="B73" s="97">
        <v>43</v>
      </c>
      <c r="C73" s="2" t="s">
        <v>14</v>
      </c>
      <c r="D73" s="3">
        <v>397</v>
      </c>
      <c r="E73" s="2" t="s">
        <v>58</v>
      </c>
      <c r="F73" s="16">
        <f t="shared" si="8"/>
        <v>14511</v>
      </c>
      <c r="G73" s="4">
        <f t="shared" si="9"/>
        <v>14511</v>
      </c>
      <c r="H73" s="4"/>
      <c r="I73" s="4"/>
      <c r="J73" s="4">
        <v>14511</v>
      </c>
      <c r="K73" s="5"/>
      <c r="L73" s="5"/>
      <c r="M73" s="5"/>
      <c r="N73" s="4"/>
      <c r="O73" s="16">
        <f t="shared" si="7"/>
        <v>11056</v>
      </c>
      <c r="P73" s="4">
        <f t="shared" si="10"/>
        <v>11056</v>
      </c>
      <c r="Q73" s="4"/>
      <c r="R73" s="4"/>
      <c r="S73" s="4">
        <v>11056</v>
      </c>
      <c r="T73" s="5"/>
      <c r="U73" s="5"/>
      <c r="V73" s="5"/>
      <c r="W73" s="4"/>
      <c r="X73" s="100">
        <v>100</v>
      </c>
      <c r="Y73" s="100">
        <v>84.14</v>
      </c>
    </row>
    <row r="74" spans="1:25" s="46" customFormat="1" ht="62.25" customHeight="1">
      <c r="A74" s="97">
        <v>61</v>
      </c>
      <c r="B74" s="97">
        <v>72</v>
      </c>
      <c r="C74" s="2" t="s">
        <v>14</v>
      </c>
      <c r="D74" s="3">
        <v>349</v>
      </c>
      <c r="E74" s="2" t="s">
        <v>91</v>
      </c>
      <c r="F74" s="16">
        <f t="shared" si="8"/>
        <v>14348</v>
      </c>
      <c r="G74" s="4">
        <f t="shared" si="9"/>
        <v>14348</v>
      </c>
      <c r="H74" s="4"/>
      <c r="I74" s="4"/>
      <c r="J74" s="4">
        <v>1910</v>
      </c>
      <c r="K74" s="5"/>
      <c r="L74" s="5">
        <v>12438</v>
      </c>
      <c r="M74" s="5"/>
      <c r="N74" s="4"/>
      <c r="O74" s="16">
        <f t="shared" si="7"/>
        <v>4185</v>
      </c>
      <c r="P74" s="4">
        <f t="shared" si="10"/>
        <v>4185</v>
      </c>
      <c r="Q74" s="4"/>
      <c r="R74" s="4"/>
      <c r="S74" s="4">
        <v>870</v>
      </c>
      <c r="T74" s="5"/>
      <c r="U74" s="5">
        <v>3315</v>
      </c>
      <c r="V74" s="5"/>
      <c r="W74" s="4"/>
      <c r="X74" s="100">
        <v>76.400000000000006</v>
      </c>
      <c r="Y74" s="100">
        <v>64.69</v>
      </c>
    </row>
    <row r="75" spans="1:25" s="34" customFormat="1" ht="39.75" customHeight="1">
      <c r="A75" s="97">
        <v>62</v>
      </c>
      <c r="B75" s="97">
        <v>87</v>
      </c>
      <c r="C75" s="2" t="s">
        <v>14</v>
      </c>
      <c r="D75" s="3">
        <v>1322</v>
      </c>
      <c r="E75" s="2" t="s">
        <v>113</v>
      </c>
      <c r="F75" s="16">
        <f t="shared" si="8"/>
        <v>14311</v>
      </c>
      <c r="G75" s="4">
        <f t="shared" si="9"/>
        <v>14311</v>
      </c>
      <c r="H75" s="4"/>
      <c r="I75" s="4"/>
      <c r="J75" s="4"/>
      <c r="K75" s="5"/>
      <c r="L75" s="5">
        <v>14311</v>
      </c>
      <c r="M75" s="5"/>
      <c r="N75" s="4"/>
      <c r="O75" s="16">
        <f t="shared" si="7"/>
        <v>5838</v>
      </c>
      <c r="P75" s="4">
        <f t="shared" si="10"/>
        <v>5838</v>
      </c>
      <c r="Q75" s="4"/>
      <c r="R75" s="4"/>
      <c r="S75" s="4"/>
      <c r="T75" s="5"/>
      <c r="U75" s="5">
        <v>5838</v>
      </c>
      <c r="V75" s="5"/>
      <c r="W75" s="4"/>
      <c r="X75" s="100">
        <v>0</v>
      </c>
      <c r="Y75" s="100">
        <v>0</v>
      </c>
    </row>
    <row r="76" spans="1:25" s="46" customFormat="1" ht="39.950000000000003" customHeight="1">
      <c r="A76" s="97">
        <v>63</v>
      </c>
      <c r="B76" s="97">
        <v>126</v>
      </c>
      <c r="C76" s="2" t="s">
        <v>14</v>
      </c>
      <c r="D76" s="118">
        <v>1324</v>
      </c>
      <c r="E76" s="2" t="s">
        <v>164</v>
      </c>
      <c r="F76" s="16">
        <f t="shared" si="8"/>
        <v>13970</v>
      </c>
      <c r="G76" s="4">
        <f t="shared" si="9"/>
        <v>13970</v>
      </c>
      <c r="H76" s="4"/>
      <c r="I76" s="10"/>
      <c r="J76" s="10"/>
      <c r="K76" s="10"/>
      <c r="L76" s="4">
        <v>13970</v>
      </c>
      <c r="M76" s="10"/>
      <c r="N76" s="10"/>
      <c r="O76" s="16">
        <f t="shared" si="7"/>
        <v>288</v>
      </c>
      <c r="P76" s="4">
        <f t="shared" si="10"/>
        <v>288</v>
      </c>
      <c r="Q76" s="4"/>
      <c r="R76" s="11"/>
      <c r="S76" s="11"/>
      <c r="T76" s="11"/>
      <c r="U76" s="14">
        <v>288</v>
      </c>
      <c r="V76" s="11"/>
      <c r="W76" s="12"/>
      <c r="X76" s="101">
        <v>0</v>
      </c>
      <c r="Y76" s="100">
        <v>0</v>
      </c>
    </row>
    <row r="77" spans="1:25" s="34" customFormat="1" ht="30.75" customHeight="1">
      <c r="A77" s="97">
        <v>64</v>
      </c>
      <c r="B77" s="43">
        <v>146</v>
      </c>
      <c r="C77" s="44" t="s">
        <v>28</v>
      </c>
      <c r="D77" s="3">
        <v>1314</v>
      </c>
      <c r="E77" s="2" t="s">
        <v>34</v>
      </c>
      <c r="F77" s="120">
        <f t="shared" si="8"/>
        <v>11622</v>
      </c>
      <c r="G77" s="4">
        <f t="shared" si="9"/>
        <v>11622</v>
      </c>
      <c r="H77" s="4"/>
      <c r="I77" s="4"/>
      <c r="J77" s="4"/>
      <c r="K77" s="5"/>
      <c r="L77" s="5">
        <v>11622</v>
      </c>
      <c r="M77" s="5"/>
      <c r="N77" s="4"/>
      <c r="O77" s="16">
        <f t="shared" ref="O77:O108" si="11">P77+W77</f>
        <v>0</v>
      </c>
      <c r="P77" s="4">
        <f t="shared" si="10"/>
        <v>0</v>
      </c>
      <c r="Q77" s="4"/>
      <c r="R77" s="4"/>
      <c r="S77" s="4"/>
      <c r="T77" s="5"/>
      <c r="U77" s="5">
        <v>0</v>
      </c>
      <c r="V77" s="5"/>
      <c r="W77" s="4"/>
      <c r="X77" s="45">
        <v>0</v>
      </c>
      <c r="Y77" s="100">
        <v>0</v>
      </c>
    </row>
    <row r="78" spans="1:25" s="34" customFormat="1" ht="30" customHeight="1">
      <c r="A78" s="97">
        <v>65</v>
      </c>
      <c r="B78" s="97">
        <v>81</v>
      </c>
      <c r="C78" s="2" t="s">
        <v>14</v>
      </c>
      <c r="D78" s="3">
        <v>814</v>
      </c>
      <c r="E78" s="2" t="s">
        <v>103</v>
      </c>
      <c r="F78" s="16">
        <f t="shared" ref="F78:F109" si="12">G78+N78</f>
        <v>11228</v>
      </c>
      <c r="G78" s="4">
        <f t="shared" ref="G78:G99" si="13">I78+J78+K78+L78+M78</f>
        <v>11228</v>
      </c>
      <c r="H78" s="4"/>
      <c r="I78" s="4"/>
      <c r="J78" s="4"/>
      <c r="K78" s="5"/>
      <c r="L78" s="5">
        <v>11228</v>
      </c>
      <c r="M78" s="5"/>
      <c r="N78" s="4"/>
      <c r="O78" s="16">
        <f t="shared" si="11"/>
        <v>7828</v>
      </c>
      <c r="P78" s="4">
        <f t="shared" ref="P78:P109" si="14">R78+S78+T78+U78+V78</f>
        <v>7828</v>
      </c>
      <c r="Q78" s="4"/>
      <c r="R78" s="4"/>
      <c r="S78" s="4"/>
      <c r="T78" s="5"/>
      <c r="U78" s="5">
        <v>7828</v>
      </c>
      <c r="V78" s="5"/>
      <c r="W78" s="4"/>
      <c r="X78" s="100">
        <v>100</v>
      </c>
      <c r="Y78" s="100">
        <v>73.06</v>
      </c>
    </row>
    <row r="79" spans="1:25" s="34" customFormat="1" ht="25.5" customHeight="1">
      <c r="A79" s="97">
        <v>66</v>
      </c>
      <c r="B79" s="47">
        <v>11</v>
      </c>
      <c r="C79" s="57" t="s">
        <v>14</v>
      </c>
      <c r="D79" s="119">
        <v>418</v>
      </c>
      <c r="E79" s="57" t="s">
        <v>186</v>
      </c>
      <c r="F79" s="120">
        <f t="shared" si="12"/>
        <v>11225</v>
      </c>
      <c r="G79" s="58">
        <f t="shared" si="13"/>
        <v>11225</v>
      </c>
      <c r="H79" s="58"/>
      <c r="I79" s="58"/>
      <c r="J79" s="58">
        <v>6886</v>
      </c>
      <c r="K79" s="58"/>
      <c r="L79" s="58"/>
      <c r="M79" s="58">
        <v>4339</v>
      </c>
      <c r="N79" s="58"/>
      <c r="O79" s="120">
        <f t="shared" si="11"/>
        <v>4339</v>
      </c>
      <c r="P79" s="58">
        <f t="shared" si="14"/>
        <v>4339</v>
      </c>
      <c r="Q79" s="58"/>
      <c r="R79" s="58"/>
      <c r="S79" s="58"/>
      <c r="T79" s="58"/>
      <c r="U79" s="58"/>
      <c r="V79" s="58">
        <v>4339</v>
      </c>
      <c r="W79" s="58"/>
      <c r="X79" s="59">
        <v>100</v>
      </c>
      <c r="Y79" s="100">
        <v>72.239999999999995</v>
      </c>
    </row>
    <row r="80" spans="1:25" s="34" customFormat="1" ht="39.75" customHeight="1">
      <c r="A80" s="97">
        <v>67</v>
      </c>
      <c r="B80" s="50">
        <v>160</v>
      </c>
      <c r="C80" s="51" t="s">
        <v>121</v>
      </c>
      <c r="D80" s="121">
        <v>55</v>
      </c>
      <c r="E80" s="122" t="s">
        <v>122</v>
      </c>
      <c r="F80" s="120">
        <f t="shared" si="12"/>
        <v>11221</v>
      </c>
      <c r="G80" s="5">
        <f t="shared" si="13"/>
        <v>11221</v>
      </c>
      <c r="H80" s="5"/>
      <c r="I80" s="5">
        <v>11000</v>
      </c>
      <c r="J80" s="5"/>
      <c r="K80" s="5"/>
      <c r="L80" s="5"/>
      <c r="M80" s="5">
        <v>221</v>
      </c>
      <c r="N80" s="5"/>
      <c r="O80" s="16">
        <f t="shared" si="11"/>
        <v>10206</v>
      </c>
      <c r="P80" s="5">
        <f t="shared" si="14"/>
        <v>10206</v>
      </c>
      <c r="Q80" s="5"/>
      <c r="R80" s="5">
        <v>10006</v>
      </c>
      <c r="S80" s="5"/>
      <c r="T80" s="5"/>
      <c r="U80" s="5"/>
      <c r="V80" s="5">
        <v>200</v>
      </c>
      <c r="W80" s="5"/>
      <c r="X80" s="49">
        <v>99.5</v>
      </c>
      <c r="Y80" s="100">
        <v>62.47</v>
      </c>
    </row>
    <row r="81" spans="1:25" s="46" customFormat="1" ht="42.75" customHeight="1">
      <c r="A81" s="97">
        <v>68</v>
      </c>
      <c r="B81" s="97">
        <v>45</v>
      </c>
      <c r="C81" s="2" t="s">
        <v>14</v>
      </c>
      <c r="D81" s="3">
        <v>1325</v>
      </c>
      <c r="E81" s="2" t="s">
        <v>60</v>
      </c>
      <c r="F81" s="16">
        <f t="shared" si="12"/>
        <v>11000</v>
      </c>
      <c r="G81" s="4">
        <f t="shared" si="13"/>
        <v>11000</v>
      </c>
      <c r="H81" s="4"/>
      <c r="I81" s="4"/>
      <c r="J81" s="4">
        <v>11000</v>
      </c>
      <c r="K81" s="5"/>
      <c r="L81" s="5"/>
      <c r="M81" s="5"/>
      <c r="N81" s="4"/>
      <c r="O81" s="16">
        <f t="shared" si="11"/>
        <v>0</v>
      </c>
      <c r="P81" s="4">
        <f t="shared" si="14"/>
        <v>0</v>
      </c>
      <c r="Q81" s="4"/>
      <c r="R81" s="4"/>
      <c r="S81" s="4">
        <v>0</v>
      </c>
      <c r="T81" s="5"/>
      <c r="U81" s="5"/>
      <c r="V81" s="5"/>
      <c r="W81" s="4"/>
      <c r="X81" s="100">
        <v>0</v>
      </c>
      <c r="Y81" s="100">
        <v>0</v>
      </c>
    </row>
    <row r="82" spans="1:25" s="34" customFormat="1" ht="28.5" customHeight="1">
      <c r="A82" s="97">
        <v>69</v>
      </c>
      <c r="B82" s="97">
        <v>89</v>
      </c>
      <c r="C82" s="2" t="s">
        <v>14</v>
      </c>
      <c r="D82" s="3">
        <v>1242</v>
      </c>
      <c r="E82" s="2" t="s">
        <v>115</v>
      </c>
      <c r="F82" s="16">
        <f t="shared" si="12"/>
        <v>11000</v>
      </c>
      <c r="G82" s="4">
        <f t="shared" si="13"/>
        <v>11000</v>
      </c>
      <c r="H82" s="4"/>
      <c r="I82" s="4"/>
      <c r="J82" s="4">
        <v>11000</v>
      </c>
      <c r="K82" s="5"/>
      <c r="L82" s="5"/>
      <c r="M82" s="5"/>
      <c r="N82" s="4"/>
      <c r="O82" s="16">
        <f t="shared" si="11"/>
        <v>0</v>
      </c>
      <c r="P82" s="4">
        <f t="shared" si="14"/>
        <v>0</v>
      </c>
      <c r="Q82" s="4"/>
      <c r="R82" s="4"/>
      <c r="S82" s="4">
        <v>0</v>
      </c>
      <c r="T82" s="5"/>
      <c r="U82" s="5"/>
      <c r="V82" s="5"/>
      <c r="W82" s="4"/>
      <c r="X82" s="100">
        <v>0</v>
      </c>
      <c r="Y82" s="100">
        <v>0</v>
      </c>
    </row>
    <row r="83" spans="1:25" s="34" customFormat="1" ht="35.25" customHeight="1">
      <c r="A83" s="97">
        <v>70</v>
      </c>
      <c r="B83" s="97">
        <v>20</v>
      </c>
      <c r="C83" s="2" t="s">
        <v>14</v>
      </c>
      <c r="D83" s="3">
        <v>989</v>
      </c>
      <c r="E83" s="2" t="s">
        <v>35</v>
      </c>
      <c r="F83" s="16">
        <f t="shared" si="12"/>
        <v>10525</v>
      </c>
      <c r="G83" s="4">
        <f t="shared" si="13"/>
        <v>10525</v>
      </c>
      <c r="H83" s="4"/>
      <c r="I83" s="4"/>
      <c r="J83" s="4"/>
      <c r="K83" s="5">
        <v>10525</v>
      </c>
      <c r="L83" s="5"/>
      <c r="M83" s="5"/>
      <c r="N83" s="4"/>
      <c r="O83" s="16">
        <f t="shared" si="11"/>
        <v>2632</v>
      </c>
      <c r="P83" s="4">
        <f t="shared" si="14"/>
        <v>2632</v>
      </c>
      <c r="Q83" s="4"/>
      <c r="R83" s="4"/>
      <c r="S83" s="4"/>
      <c r="T83" s="5">
        <v>2632</v>
      </c>
      <c r="U83" s="5"/>
      <c r="V83" s="5"/>
      <c r="W83" s="4"/>
      <c r="X83" s="100">
        <v>98.92</v>
      </c>
      <c r="Y83" s="100">
        <v>79.53</v>
      </c>
    </row>
    <row r="84" spans="1:25" s="46" customFormat="1" ht="30.75" customHeight="1">
      <c r="A84" s="97">
        <v>71</v>
      </c>
      <c r="B84" s="97">
        <v>56</v>
      </c>
      <c r="C84" s="2" t="s">
        <v>14</v>
      </c>
      <c r="D84" s="3">
        <v>1174</v>
      </c>
      <c r="E84" s="2" t="s">
        <v>73</v>
      </c>
      <c r="F84" s="16">
        <f t="shared" si="12"/>
        <v>10153</v>
      </c>
      <c r="G84" s="4">
        <f t="shared" si="13"/>
        <v>10153</v>
      </c>
      <c r="H84" s="4"/>
      <c r="I84" s="4"/>
      <c r="J84" s="4"/>
      <c r="K84" s="5">
        <v>10153</v>
      </c>
      <c r="L84" s="5"/>
      <c r="M84" s="5"/>
      <c r="N84" s="4"/>
      <c r="O84" s="16">
        <f t="shared" si="11"/>
        <v>10152</v>
      </c>
      <c r="P84" s="4">
        <f t="shared" si="14"/>
        <v>10152</v>
      </c>
      <c r="Q84" s="4"/>
      <c r="R84" s="4"/>
      <c r="S84" s="4"/>
      <c r="T84" s="5">
        <v>10152</v>
      </c>
      <c r="U84" s="5"/>
      <c r="V84" s="5"/>
      <c r="W84" s="4"/>
      <c r="X84" s="100">
        <v>100</v>
      </c>
      <c r="Y84" s="100">
        <v>118.81</v>
      </c>
    </row>
    <row r="85" spans="1:25" s="60" customFormat="1" ht="31.5" customHeight="1">
      <c r="A85" s="97">
        <v>72</v>
      </c>
      <c r="B85" s="97">
        <v>31</v>
      </c>
      <c r="C85" s="2" t="s">
        <v>14</v>
      </c>
      <c r="D85" s="3">
        <v>390</v>
      </c>
      <c r="E85" s="2" t="s">
        <v>43</v>
      </c>
      <c r="F85" s="16">
        <f t="shared" si="12"/>
        <v>10000</v>
      </c>
      <c r="G85" s="4">
        <f t="shared" si="13"/>
        <v>10000</v>
      </c>
      <c r="H85" s="4"/>
      <c r="I85" s="4"/>
      <c r="J85" s="4"/>
      <c r="K85" s="5"/>
      <c r="L85" s="5">
        <v>10000</v>
      </c>
      <c r="M85" s="5"/>
      <c r="N85" s="4"/>
      <c r="O85" s="16">
        <f t="shared" si="11"/>
        <v>0</v>
      </c>
      <c r="P85" s="4">
        <f t="shared" si="14"/>
        <v>0</v>
      </c>
      <c r="Q85" s="4"/>
      <c r="R85" s="4"/>
      <c r="S85" s="4"/>
      <c r="T85" s="5"/>
      <c r="U85" s="5">
        <v>0</v>
      </c>
      <c r="V85" s="5"/>
      <c r="W85" s="4"/>
      <c r="X85" s="100">
        <v>36.549999999999997</v>
      </c>
      <c r="Y85" s="100">
        <v>36.630000000000003</v>
      </c>
    </row>
    <row r="86" spans="1:25" s="34" customFormat="1" ht="36.75" customHeight="1">
      <c r="A86" s="97">
        <v>73</v>
      </c>
      <c r="B86" s="97">
        <v>73</v>
      </c>
      <c r="C86" s="2" t="s">
        <v>14</v>
      </c>
      <c r="D86" s="3">
        <v>1085</v>
      </c>
      <c r="E86" s="2" t="s">
        <v>92</v>
      </c>
      <c r="F86" s="16">
        <f t="shared" si="12"/>
        <v>8276</v>
      </c>
      <c r="G86" s="4">
        <f t="shared" si="13"/>
        <v>8276</v>
      </c>
      <c r="H86" s="4"/>
      <c r="I86" s="4"/>
      <c r="J86" s="4"/>
      <c r="K86" s="5"/>
      <c r="L86" s="5">
        <v>8276</v>
      </c>
      <c r="M86" s="5"/>
      <c r="N86" s="4"/>
      <c r="O86" s="16">
        <f t="shared" si="11"/>
        <v>2604</v>
      </c>
      <c r="P86" s="4">
        <f t="shared" si="14"/>
        <v>2604</v>
      </c>
      <c r="Q86" s="4"/>
      <c r="R86" s="4"/>
      <c r="S86" s="4"/>
      <c r="T86" s="5"/>
      <c r="U86" s="5">
        <v>2604</v>
      </c>
      <c r="V86" s="5"/>
      <c r="W86" s="4"/>
      <c r="X86" s="100">
        <v>100</v>
      </c>
      <c r="Y86" s="100">
        <v>52.32</v>
      </c>
    </row>
    <row r="87" spans="1:25" s="34" customFormat="1" ht="28.5" customHeight="1">
      <c r="A87" s="97">
        <v>74</v>
      </c>
      <c r="B87" s="97">
        <v>39</v>
      </c>
      <c r="C87" s="2" t="s">
        <v>14</v>
      </c>
      <c r="D87" s="3">
        <v>1285</v>
      </c>
      <c r="E87" s="2" t="s">
        <v>53</v>
      </c>
      <c r="F87" s="16">
        <f t="shared" si="12"/>
        <v>8106</v>
      </c>
      <c r="G87" s="4">
        <f t="shared" si="13"/>
        <v>8106</v>
      </c>
      <c r="H87" s="4"/>
      <c r="I87" s="4"/>
      <c r="J87" s="4"/>
      <c r="K87" s="4"/>
      <c r="L87" s="4">
        <v>8106</v>
      </c>
      <c r="M87" s="5"/>
      <c r="N87" s="4"/>
      <c r="O87" s="16">
        <f t="shared" si="11"/>
        <v>72</v>
      </c>
      <c r="P87" s="4">
        <f t="shared" si="14"/>
        <v>72</v>
      </c>
      <c r="Q87" s="4"/>
      <c r="R87" s="4"/>
      <c r="S87" s="4"/>
      <c r="T87" s="4"/>
      <c r="U87" s="4">
        <v>72</v>
      </c>
      <c r="V87" s="5"/>
      <c r="W87" s="4"/>
      <c r="X87" s="100">
        <v>0</v>
      </c>
      <c r="Y87" s="100">
        <v>0.59</v>
      </c>
    </row>
    <row r="88" spans="1:25" s="34" customFormat="1">
      <c r="A88" s="97">
        <v>75</v>
      </c>
      <c r="B88" s="43">
        <v>145</v>
      </c>
      <c r="C88" s="44" t="s">
        <v>28</v>
      </c>
      <c r="D88" s="3">
        <v>1313</v>
      </c>
      <c r="E88" s="2" t="s">
        <v>30</v>
      </c>
      <c r="F88" s="120">
        <f t="shared" si="12"/>
        <v>8041</v>
      </c>
      <c r="G88" s="4">
        <f t="shared" si="13"/>
        <v>8041</v>
      </c>
      <c r="H88" s="4"/>
      <c r="I88" s="4"/>
      <c r="J88" s="4"/>
      <c r="K88" s="5"/>
      <c r="L88" s="5">
        <v>8041</v>
      </c>
      <c r="M88" s="5"/>
      <c r="N88" s="4"/>
      <c r="O88" s="16">
        <f t="shared" si="11"/>
        <v>0</v>
      </c>
      <c r="P88" s="4">
        <f t="shared" si="14"/>
        <v>0</v>
      </c>
      <c r="Q88" s="4"/>
      <c r="R88" s="4"/>
      <c r="S88" s="4"/>
      <c r="T88" s="5"/>
      <c r="U88" s="5">
        <v>0</v>
      </c>
      <c r="V88" s="5"/>
      <c r="W88" s="4"/>
      <c r="X88" s="45">
        <v>0</v>
      </c>
      <c r="Y88" s="100">
        <v>0</v>
      </c>
    </row>
    <row r="89" spans="1:25" s="34" customFormat="1" ht="50.25" customHeight="1">
      <c r="A89" s="97">
        <v>76</v>
      </c>
      <c r="B89" s="97">
        <v>85</v>
      </c>
      <c r="C89" s="2" t="s">
        <v>14</v>
      </c>
      <c r="D89" s="3">
        <v>985</v>
      </c>
      <c r="E89" s="2" t="s">
        <v>111</v>
      </c>
      <c r="F89" s="16">
        <f t="shared" si="12"/>
        <v>7477</v>
      </c>
      <c r="G89" s="4">
        <f t="shared" si="13"/>
        <v>7477</v>
      </c>
      <c r="H89" s="4"/>
      <c r="I89" s="4"/>
      <c r="J89" s="4"/>
      <c r="K89" s="5"/>
      <c r="L89" s="5">
        <v>7477</v>
      </c>
      <c r="M89" s="5"/>
      <c r="N89" s="4"/>
      <c r="O89" s="16">
        <f t="shared" si="11"/>
        <v>3826</v>
      </c>
      <c r="P89" s="4">
        <f t="shared" si="14"/>
        <v>3826</v>
      </c>
      <c r="Q89" s="4"/>
      <c r="R89" s="4"/>
      <c r="S89" s="4"/>
      <c r="T89" s="5"/>
      <c r="U89" s="5">
        <v>3826</v>
      </c>
      <c r="V89" s="5"/>
      <c r="W89" s="4"/>
      <c r="X89" s="100">
        <v>97</v>
      </c>
      <c r="Y89" s="100">
        <v>59.55</v>
      </c>
    </row>
    <row r="90" spans="1:25" s="34" customFormat="1" ht="46.5" customHeight="1">
      <c r="A90" s="97">
        <v>77</v>
      </c>
      <c r="B90" s="97">
        <v>25</v>
      </c>
      <c r="C90" s="2" t="s">
        <v>14</v>
      </c>
      <c r="D90" s="3">
        <v>1287</v>
      </c>
      <c r="E90" s="2" t="s">
        <v>38</v>
      </c>
      <c r="F90" s="16">
        <f t="shared" si="12"/>
        <v>6697</v>
      </c>
      <c r="G90" s="4">
        <f t="shared" si="13"/>
        <v>6697</v>
      </c>
      <c r="H90" s="4"/>
      <c r="I90" s="4"/>
      <c r="J90" s="4"/>
      <c r="K90" s="5"/>
      <c r="L90" s="5">
        <v>6697</v>
      </c>
      <c r="M90" s="5"/>
      <c r="N90" s="4"/>
      <c r="O90" s="16">
        <f t="shared" si="11"/>
        <v>0</v>
      </c>
      <c r="P90" s="4">
        <f t="shared" si="14"/>
        <v>0</v>
      </c>
      <c r="Q90" s="4"/>
      <c r="R90" s="4"/>
      <c r="S90" s="4"/>
      <c r="T90" s="5"/>
      <c r="U90" s="5">
        <v>0</v>
      </c>
      <c r="V90" s="5"/>
      <c r="W90" s="4"/>
      <c r="X90" s="100">
        <v>0</v>
      </c>
      <c r="Y90" s="63">
        <v>0.01</v>
      </c>
    </row>
    <row r="91" spans="1:25" s="34" customFormat="1" ht="30">
      <c r="A91" s="97">
        <v>78</v>
      </c>
      <c r="B91" s="97">
        <v>61</v>
      </c>
      <c r="C91" s="21" t="s">
        <v>14</v>
      </c>
      <c r="D91" s="3">
        <v>982</v>
      </c>
      <c r="E91" s="21" t="s">
        <v>79</v>
      </c>
      <c r="F91" s="16">
        <f t="shared" si="12"/>
        <v>6683</v>
      </c>
      <c r="G91" s="4">
        <f t="shared" si="13"/>
        <v>6683</v>
      </c>
      <c r="H91" s="4"/>
      <c r="I91" s="6"/>
      <c r="J91" s="6"/>
      <c r="K91" s="22">
        <v>6683</v>
      </c>
      <c r="L91" s="22"/>
      <c r="M91" s="22"/>
      <c r="N91" s="6"/>
      <c r="O91" s="16">
        <f t="shared" si="11"/>
        <v>6682</v>
      </c>
      <c r="P91" s="4">
        <f t="shared" si="14"/>
        <v>6682</v>
      </c>
      <c r="Q91" s="4"/>
      <c r="R91" s="6"/>
      <c r="S91" s="6"/>
      <c r="T91" s="22">
        <v>6682</v>
      </c>
      <c r="U91" s="22"/>
      <c r="V91" s="22"/>
      <c r="W91" s="6"/>
      <c r="X91" s="23">
        <v>100</v>
      </c>
      <c r="Y91" s="100">
        <v>72.3</v>
      </c>
    </row>
    <row r="92" spans="1:25" s="34" customFormat="1" ht="30">
      <c r="A92" s="97">
        <v>79</v>
      </c>
      <c r="B92" s="97">
        <v>92</v>
      </c>
      <c r="C92" s="2" t="s">
        <v>14</v>
      </c>
      <c r="D92" s="3">
        <v>1237</v>
      </c>
      <c r="E92" s="2" t="s">
        <v>118</v>
      </c>
      <c r="F92" s="16">
        <f t="shared" si="12"/>
        <v>5982</v>
      </c>
      <c r="G92" s="4">
        <f t="shared" si="13"/>
        <v>68</v>
      </c>
      <c r="H92" s="4"/>
      <c r="I92" s="4"/>
      <c r="J92" s="4">
        <v>68</v>
      </c>
      <c r="K92" s="5"/>
      <c r="L92" s="5"/>
      <c r="M92" s="5"/>
      <c r="N92" s="4">
        <v>5914</v>
      </c>
      <c r="O92" s="16">
        <f t="shared" si="11"/>
        <v>61</v>
      </c>
      <c r="P92" s="4">
        <f t="shared" si="14"/>
        <v>61</v>
      </c>
      <c r="Q92" s="4"/>
      <c r="R92" s="4"/>
      <c r="S92" s="4">
        <v>61</v>
      </c>
      <c r="T92" s="5"/>
      <c r="U92" s="5"/>
      <c r="V92" s="5"/>
      <c r="W92" s="4"/>
      <c r="X92" s="100">
        <v>76</v>
      </c>
      <c r="Y92" s="100">
        <v>47.21</v>
      </c>
    </row>
    <row r="93" spans="1:25" s="34" customFormat="1" ht="27.75" customHeight="1">
      <c r="A93" s="97">
        <v>80</v>
      </c>
      <c r="B93" s="97">
        <v>128</v>
      </c>
      <c r="C93" s="2" t="s">
        <v>14</v>
      </c>
      <c r="D93" s="118">
        <v>1366</v>
      </c>
      <c r="E93" s="2" t="s">
        <v>168</v>
      </c>
      <c r="F93" s="16">
        <f t="shared" si="12"/>
        <v>5368</v>
      </c>
      <c r="G93" s="4">
        <f t="shared" si="13"/>
        <v>5368</v>
      </c>
      <c r="H93" s="4"/>
      <c r="I93" s="10"/>
      <c r="J93" s="10"/>
      <c r="K93" s="10"/>
      <c r="L93" s="4">
        <v>5368</v>
      </c>
      <c r="M93" s="10"/>
      <c r="N93" s="10"/>
      <c r="O93" s="16">
        <f t="shared" si="11"/>
        <v>4425</v>
      </c>
      <c r="P93" s="4">
        <f t="shared" si="14"/>
        <v>4425</v>
      </c>
      <c r="Q93" s="4"/>
      <c r="R93" s="11"/>
      <c r="S93" s="4"/>
      <c r="T93" s="11"/>
      <c r="U93" s="14">
        <v>4425</v>
      </c>
      <c r="V93" s="11"/>
      <c r="W93" s="12"/>
      <c r="X93" s="101">
        <v>0</v>
      </c>
      <c r="Y93" s="100">
        <v>7.0000000000000007E-2</v>
      </c>
    </row>
    <row r="94" spans="1:25" s="60" customFormat="1" ht="30" customHeight="1">
      <c r="A94" s="97">
        <v>81</v>
      </c>
      <c r="B94" s="97">
        <v>62</v>
      </c>
      <c r="C94" s="2" t="s">
        <v>14</v>
      </c>
      <c r="D94" s="3">
        <v>1080</v>
      </c>
      <c r="E94" s="2" t="s">
        <v>80</v>
      </c>
      <c r="F94" s="16">
        <f t="shared" si="12"/>
        <v>5199</v>
      </c>
      <c r="G94" s="4">
        <f t="shared" si="13"/>
        <v>5199</v>
      </c>
      <c r="H94" s="4"/>
      <c r="I94" s="4"/>
      <c r="J94" s="4"/>
      <c r="K94" s="5"/>
      <c r="L94" s="5">
        <v>5199</v>
      </c>
      <c r="M94" s="5"/>
      <c r="N94" s="4"/>
      <c r="O94" s="16">
        <f t="shared" si="11"/>
        <v>0</v>
      </c>
      <c r="P94" s="4">
        <f t="shared" si="14"/>
        <v>0</v>
      </c>
      <c r="Q94" s="4"/>
      <c r="R94" s="4"/>
      <c r="S94" s="4"/>
      <c r="T94" s="5"/>
      <c r="U94" s="5">
        <v>0</v>
      </c>
      <c r="V94" s="5"/>
      <c r="W94" s="4"/>
      <c r="X94" s="100">
        <v>0</v>
      </c>
      <c r="Y94" s="100">
        <v>0.55000000000000004</v>
      </c>
    </row>
    <row r="95" spans="1:25" s="34" customFormat="1" ht="33" customHeight="1">
      <c r="A95" s="97">
        <v>82</v>
      </c>
      <c r="B95" s="97">
        <v>74</v>
      </c>
      <c r="C95" s="2" t="s">
        <v>14</v>
      </c>
      <c r="D95" s="3">
        <v>1079</v>
      </c>
      <c r="E95" s="2" t="s">
        <v>93</v>
      </c>
      <c r="F95" s="16">
        <f t="shared" si="12"/>
        <v>5199</v>
      </c>
      <c r="G95" s="4">
        <f t="shared" si="13"/>
        <v>5199</v>
      </c>
      <c r="H95" s="4"/>
      <c r="I95" s="4"/>
      <c r="J95" s="4"/>
      <c r="K95" s="5"/>
      <c r="L95" s="5">
        <v>5199</v>
      </c>
      <c r="M95" s="5"/>
      <c r="N95" s="4"/>
      <c r="O95" s="16">
        <f t="shared" si="11"/>
        <v>79</v>
      </c>
      <c r="P95" s="4">
        <f t="shared" si="14"/>
        <v>79</v>
      </c>
      <c r="Q95" s="4"/>
      <c r="R95" s="4"/>
      <c r="S95" s="4"/>
      <c r="T95" s="5"/>
      <c r="U95" s="5">
        <v>79</v>
      </c>
      <c r="V95" s="5"/>
      <c r="W95" s="4"/>
      <c r="X95" s="100">
        <v>0</v>
      </c>
      <c r="Y95" s="100">
        <v>0.09</v>
      </c>
    </row>
    <row r="96" spans="1:25" s="34" customFormat="1" ht="25.5" customHeight="1">
      <c r="A96" s="97">
        <v>83</v>
      </c>
      <c r="B96" s="47">
        <v>12</v>
      </c>
      <c r="C96" s="57" t="s">
        <v>14</v>
      </c>
      <c r="D96" s="119">
        <v>418</v>
      </c>
      <c r="E96" s="57" t="s">
        <v>187</v>
      </c>
      <c r="F96" s="120">
        <f t="shared" si="12"/>
        <v>5028</v>
      </c>
      <c r="G96" s="58">
        <f t="shared" si="13"/>
        <v>5028</v>
      </c>
      <c r="H96" s="58"/>
      <c r="I96" s="58"/>
      <c r="J96" s="58"/>
      <c r="K96" s="58"/>
      <c r="L96" s="58"/>
      <c r="M96" s="58">
        <v>5028</v>
      </c>
      <c r="N96" s="58"/>
      <c r="O96" s="120">
        <f t="shared" si="11"/>
        <v>5028</v>
      </c>
      <c r="P96" s="58">
        <f t="shared" si="14"/>
        <v>5028</v>
      </c>
      <c r="Q96" s="58"/>
      <c r="R96" s="58"/>
      <c r="S96" s="58"/>
      <c r="T96" s="58"/>
      <c r="U96" s="58"/>
      <c r="V96" s="58">
        <v>5028</v>
      </c>
      <c r="W96" s="58"/>
      <c r="X96" s="59">
        <v>100</v>
      </c>
      <c r="Y96" s="100">
        <v>59.04</v>
      </c>
    </row>
    <row r="97" spans="1:25" s="34" customFormat="1" ht="35.25" customHeight="1">
      <c r="A97" s="97">
        <v>84</v>
      </c>
      <c r="B97" s="97">
        <v>28</v>
      </c>
      <c r="C97" s="2" t="s">
        <v>14</v>
      </c>
      <c r="D97" s="3">
        <v>413</v>
      </c>
      <c r="E97" s="2" t="s">
        <v>41</v>
      </c>
      <c r="F97" s="16">
        <f t="shared" si="12"/>
        <v>4578</v>
      </c>
      <c r="G97" s="4">
        <f t="shared" si="13"/>
        <v>4578</v>
      </c>
      <c r="H97" s="4"/>
      <c r="I97" s="4"/>
      <c r="J97" s="4"/>
      <c r="K97" s="5">
        <v>4578</v>
      </c>
      <c r="L97" s="5"/>
      <c r="M97" s="5"/>
      <c r="N97" s="4"/>
      <c r="O97" s="16">
        <f t="shared" si="11"/>
        <v>4557</v>
      </c>
      <c r="P97" s="4">
        <f t="shared" si="14"/>
        <v>4557</v>
      </c>
      <c r="Q97" s="4"/>
      <c r="R97" s="4"/>
      <c r="S97" s="4"/>
      <c r="T97" s="5">
        <v>4557</v>
      </c>
      <c r="U97" s="5"/>
      <c r="V97" s="5"/>
      <c r="W97" s="4"/>
      <c r="X97" s="100">
        <v>99.5</v>
      </c>
      <c r="Y97" s="100">
        <v>123.22</v>
      </c>
    </row>
    <row r="98" spans="1:25" s="34" customFormat="1" ht="38.25" customHeight="1">
      <c r="A98" s="97">
        <v>85</v>
      </c>
      <c r="B98" s="97">
        <v>64</v>
      </c>
      <c r="C98" s="2" t="s">
        <v>14</v>
      </c>
      <c r="D98" s="3">
        <v>1082</v>
      </c>
      <c r="E98" s="2" t="s">
        <v>82</v>
      </c>
      <c r="F98" s="16">
        <f t="shared" si="12"/>
        <v>4332</v>
      </c>
      <c r="G98" s="4">
        <f t="shared" si="13"/>
        <v>4332</v>
      </c>
      <c r="H98" s="4"/>
      <c r="I98" s="4"/>
      <c r="J98" s="4"/>
      <c r="K98" s="5"/>
      <c r="L98" s="5">
        <v>4332</v>
      </c>
      <c r="M98" s="5"/>
      <c r="N98" s="4"/>
      <c r="O98" s="16">
        <f t="shared" si="11"/>
        <v>106</v>
      </c>
      <c r="P98" s="4">
        <f t="shared" si="14"/>
        <v>106</v>
      </c>
      <c r="Q98" s="4"/>
      <c r="R98" s="4"/>
      <c r="S98" s="4"/>
      <c r="T98" s="5"/>
      <c r="U98" s="5">
        <v>106</v>
      </c>
      <c r="V98" s="5"/>
      <c r="W98" s="4"/>
      <c r="X98" s="100">
        <v>100</v>
      </c>
      <c r="Y98" s="100">
        <v>50.82</v>
      </c>
    </row>
    <row r="99" spans="1:25" s="34" customFormat="1" ht="35.25" customHeight="1">
      <c r="A99" s="97">
        <v>86</v>
      </c>
      <c r="B99" s="97">
        <v>93</v>
      </c>
      <c r="C99" s="2" t="s">
        <v>14</v>
      </c>
      <c r="D99" s="3">
        <v>1363</v>
      </c>
      <c r="E99" s="2" t="s">
        <v>119</v>
      </c>
      <c r="F99" s="16">
        <f t="shared" si="12"/>
        <v>3846</v>
      </c>
      <c r="G99" s="4">
        <f t="shared" si="13"/>
        <v>3846</v>
      </c>
      <c r="H99" s="4"/>
      <c r="I99" s="4"/>
      <c r="J99" s="4"/>
      <c r="K99" s="5"/>
      <c r="L99" s="5">
        <v>3846</v>
      </c>
      <c r="M99" s="5"/>
      <c r="N99" s="4"/>
      <c r="O99" s="16">
        <f t="shared" si="11"/>
        <v>0</v>
      </c>
      <c r="P99" s="4">
        <f t="shared" si="14"/>
        <v>0</v>
      </c>
      <c r="Q99" s="4"/>
      <c r="R99" s="4"/>
      <c r="S99" s="4"/>
      <c r="T99" s="5"/>
      <c r="U99" s="5">
        <v>0</v>
      </c>
      <c r="V99" s="5"/>
      <c r="W99" s="4"/>
      <c r="X99" s="100">
        <v>0</v>
      </c>
      <c r="Y99" s="100">
        <v>0</v>
      </c>
    </row>
    <row r="100" spans="1:25" s="34" customFormat="1" ht="27" customHeight="1">
      <c r="A100" s="97">
        <v>87</v>
      </c>
      <c r="B100" s="97">
        <v>143</v>
      </c>
      <c r="C100" s="2" t="s">
        <v>107</v>
      </c>
      <c r="D100" s="3">
        <v>1376</v>
      </c>
      <c r="E100" s="2" t="s">
        <v>226</v>
      </c>
      <c r="F100" s="120">
        <f t="shared" si="12"/>
        <v>3716</v>
      </c>
      <c r="G100" s="4">
        <v>3716</v>
      </c>
      <c r="H100" s="4">
        <v>1500</v>
      </c>
      <c r="I100" s="10"/>
      <c r="J100" s="10"/>
      <c r="K100" s="10"/>
      <c r="L100" s="10"/>
      <c r="M100" s="10"/>
      <c r="N100" s="10"/>
      <c r="O100" s="16">
        <f t="shared" si="11"/>
        <v>0</v>
      </c>
      <c r="P100" s="4">
        <f t="shared" si="14"/>
        <v>0</v>
      </c>
      <c r="Q100" s="4"/>
      <c r="R100" s="11"/>
      <c r="S100" s="11"/>
      <c r="T100" s="11"/>
      <c r="U100" s="11"/>
      <c r="V100" s="11"/>
      <c r="W100" s="12"/>
      <c r="X100" s="101">
        <v>70</v>
      </c>
      <c r="Y100" s="63">
        <v>23</v>
      </c>
    </row>
    <row r="101" spans="1:25" s="34" customFormat="1" ht="37.5" customHeight="1">
      <c r="A101" s="97">
        <v>88</v>
      </c>
      <c r="B101" s="97">
        <v>66</v>
      </c>
      <c r="C101" s="2" t="s">
        <v>14</v>
      </c>
      <c r="D101" s="3">
        <v>826</v>
      </c>
      <c r="E101" s="2" t="s">
        <v>84</v>
      </c>
      <c r="F101" s="16">
        <f t="shared" si="12"/>
        <v>3000</v>
      </c>
      <c r="G101" s="4">
        <f t="shared" ref="G101:G116" si="15">I101+J101+K101+L101+M101</f>
        <v>3000</v>
      </c>
      <c r="H101" s="4"/>
      <c r="I101" s="4"/>
      <c r="J101" s="4">
        <v>3000</v>
      </c>
      <c r="K101" s="5"/>
      <c r="L101" s="5"/>
      <c r="M101" s="5"/>
      <c r="N101" s="4"/>
      <c r="O101" s="16">
        <f t="shared" si="11"/>
        <v>0</v>
      </c>
      <c r="P101" s="4">
        <f t="shared" si="14"/>
        <v>0</v>
      </c>
      <c r="Q101" s="4"/>
      <c r="R101" s="4"/>
      <c r="S101" s="4">
        <v>0</v>
      </c>
      <c r="T101" s="5"/>
      <c r="U101" s="5"/>
      <c r="V101" s="5"/>
      <c r="W101" s="4"/>
      <c r="X101" s="100">
        <v>40.51</v>
      </c>
      <c r="Y101" s="100">
        <v>39.31</v>
      </c>
    </row>
    <row r="102" spans="1:25" s="34" customFormat="1" ht="23.25" customHeight="1">
      <c r="A102" s="97">
        <v>89</v>
      </c>
      <c r="B102" s="97">
        <v>90</v>
      </c>
      <c r="C102" s="2" t="s">
        <v>14</v>
      </c>
      <c r="D102" s="3">
        <v>1253</v>
      </c>
      <c r="E102" s="2" t="s">
        <v>116</v>
      </c>
      <c r="F102" s="16">
        <f t="shared" si="12"/>
        <v>2984</v>
      </c>
      <c r="G102" s="4">
        <f t="shared" si="15"/>
        <v>2984</v>
      </c>
      <c r="H102" s="4"/>
      <c r="I102" s="4"/>
      <c r="J102" s="4">
        <v>2984</v>
      </c>
      <c r="K102" s="5"/>
      <c r="L102" s="5"/>
      <c r="M102" s="5"/>
      <c r="N102" s="4"/>
      <c r="O102" s="16">
        <f t="shared" si="11"/>
        <v>10</v>
      </c>
      <c r="P102" s="4">
        <f t="shared" si="14"/>
        <v>10</v>
      </c>
      <c r="Q102" s="4"/>
      <c r="R102" s="4"/>
      <c r="S102" s="4">
        <v>10</v>
      </c>
      <c r="T102" s="5"/>
      <c r="U102" s="5"/>
      <c r="V102" s="5"/>
      <c r="W102" s="4"/>
      <c r="X102" s="100">
        <v>0</v>
      </c>
      <c r="Y102" s="63">
        <v>0</v>
      </c>
    </row>
    <row r="103" spans="1:25" s="34" customFormat="1" ht="30.95" customHeight="1">
      <c r="A103" s="97">
        <v>90</v>
      </c>
      <c r="B103" s="97">
        <v>131</v>
      </c>
      <c r="C103" s="2" t="s">
        <v>14</v>
      </c>
      <c r="D103" s="121">
        <v>1317</v>
      </c>
      <c r="E103" s="13" t="s">
        <v>180</v>
      </c>
      <c r="F103" s="16">
        <f t="shared" si="12"/>
        <v>2726</v>
      </c>
      <c r="G103" s="4">
        <f t="shared" si="15"/>
        <v>2726</v>
      </c>
      <c r="H103" s="4"/>
      <c r="I103" s="10"/>
      <c r="J103" s="10"/>
      <c r="K103" s="10"/>
      <c r="L103" s="4">
        <v>2726</v>
      </c>
      <c r="M103" s="10"/>
      <c r="N103" s="10"/>
      <c r="O103" s="16">
        <f t="shared" si="11"/>
        <v>0</v>
      </c>
      <c r="P103" s="4">
        <f t="shared" si="14"/>
        <v>0</v>
      </c>
      <c r="Q103" s="4"/>
      <c r="R103" s="11"/>
      <c r="S103" s="11"/>
      <c r="T103" s="11"/>
      <c r="U103" s="11">
        <v>0</v>
      </c>
      <c r="V103" s="11"/>
      <c r="W103" s="12"/>
      <c r="X103" s="101">
        <v>0</v>
      </c>
      <c r="Y103" s="63">
        <v>0.32</v>
      </c>
    </row>
    <row r="104" spans="1:25" s="34" customFormat="1" ht="36.950000000000003" customHeight="1">
      <c r="A104" s="97">
        <v>91</v>
      </c>
      <c r="B104" s="97">
        <v>127</v>
      </c>
      <c r="C104" s="2" t="s">
        <v>14</v>
      </c>
      <c r="D104" s="118">
        <v>1368</v>
      </c>
      <c r="E104" s="2" t="s">
        <v>167</v>
      </c>
      <c r="F104" s="16">
        <f t="shared" si="12"/>
        <v>2613</v>
      </c>
      <c r="G104" s="4">
        <f t="shared" si="15"/>
        <v>2613</v>
      </c>
      <c r="H104" s="4"/>
      <c r="I104" s="10"/>
      <c r="J104" s="10"/>
      <c r="K104" s="10"/>
      <c r="L104" s="4">
        <v>2613</v>
      </c>
      <c r="M104" s="10"/>
      <c r="N104" s="10"/>
      <c r="O104" s="16">
        <f t="shared" si="11"/>
        <v>0</v>
      </c>
      <c r="P104" s="4">
        <f t="shared" si="14"/>
        <v>0</v>
      </c>
      <c r="Q104" s="4"/>
      <c r="R104" s="11"/>
      <c r="S104" s="4"/>
      <c r="T104" s="11"/>
      <c r="U104" s="11">
        <v>0</v>
      </c>
      <c r="V104" s="11"/>
      <c r="W104" s="12"/>
      <c r="X104" s="101">
        <v>0</v>
      </c>
      <c r="Y104" s="100">
        <v>0</v>
      </c>
    </row>
    <row r="105" spans="1:25" s="34" customFormat="1" ht="40.5" customHeight="1">
      <c r="A105" s="97">
        <v>92</v>
      </c>
      <c r="B105" s="97">
        <v>50</v>
      </c>
      <c r="C105" s="2" t="s">
        <v>14</v>
      </c>
      <c r="D105" s="3">
        <v>998</v>
      </c>
      <c r="E105" s="2" t="s">
        <v>67</v>
      </c>
      <c r="F105" s="16">
        <f t="shared" si="12"/>
        <v>2383</v>
      </c>
      <c r="G105" s="4">
        <f t="shared" si="15"/>
        <v>2383</v>
      </c>
      <c r="H105" s="4"/>
      <c r="I105" s="4"/>
      <c r="J105" s="4"/>
      <c r="K105" s="5"/>
      <c r="L105" s="5">
        <v>2383</v>
      </c>
      <c r="M105" s="5"/>
      <c r="N105" s="4"/>
      <c r="O105" s="16">
        <f t="shared" si="11"/>
        <v>420</v>
      </c>
      <c r="P105" s="4">
        <f t="shared" si="14"/>
        <v>420</v>
      </c>
      <c r="Q105" s="4"/>
      <c r="R105" s="4"/>
      <c r="S105" s="4"/>
      <c r="T105" s="5"/>
      <c r="U105" s="5">
        <v>420</v>
      </c>
      <c r="V105" s="5"/>
      <c r="W105" s="4"/>
      <c r="X105" s="100">
        <v>34.26</v>
      </c>
      <c r="Y105" s="100">
        <v>21.47</v>
      </c>
    </row>
    <row r="106" spans="1:25" s="34" customFormat="1" ht="38.25" customHeight="1">
      <c r="A106" s="97">
        <v>93</v>
      </c>
      <c r="B106" s="97">
        <v>63</v>
      </c>
      <c r="C106" s="2" t="s">
        <v>14</v>
      </c>
      <c r="D106" s="3">
        <v>421</v>
      </c>
      <c r="E106" s="2" t="s">
        <v>81</v>
      </c>
      <c r="F106" s="16">
        <f t="shared" si="12"/>
        <v>2373</v>
      </c>
      <c r="G106" s="4">
        <f t="shared" si="15"/>
        <v>2373</v>
      </c>
      <c r="H106" s="4"/>
      <c r="I106" s="4"/>
      <c r="J106" s="4">
        <v>2373</v>
      </c>
      <c r="K106" s="5"/>
      <c r="L106" s="5"/>
      <c r="M106" s="5"/>
      <c r="N106" s="4"/>
      <c r="O106" s="16">
        <f t="shared" si="11"/>
        <v>0</v>
      </c>
      <c r="P106" s="4">
        <f t="shared" si="14"/>
        <v>0</v>
      </c>
      <c r="Q106" s="4"/>
      <c r="R106" s="4"/>
      <c r="S106" s="4">
        <v>0</v>
      </c>
      <c r="T106" s="5"/>
      <c r="U106" s="5"/>
      <c r="V106" s="5"/>
      <c r="W106" s="4"/>
      <c r="X106" s="100">
        <v>83</v>
      </c>
      <c r="Y106" s="100">
        <v>79.61</v>
      </c>
    </row>
    <row r="107" spans="1:25" s="34" customFormat="1" ht="32.25" customHeight="1">
      <c r="A107" s="97">
        <v>94</v>
      </c>
      <c r="B107" s="97">
        <v>65</v>
      </c>
      <c r="C107" s="2" t="s">
        <v>14</v>
      </c>
      <c r="D107" s="3">
        <v>820</v>
      </c>
      <c r="E107" s="2" t="s">
        <v>83</v>
      </c>
      <c r="F107" s="16">
        <f t="shared" si="12"/>
        <v>2074</v>
      </c>
      <c r="G107" s="4">
        <f t="shared" si="15"/>
        <v>2074</v>
      </c>
      <c r="H107" s="4"/>
      <c r="I107" s="4"/>
      <c r="J107" s="4"/>
      <c r="K107" s="5"/>
      <c r="L107" s="5">
        <v>2074</v>
      </c>
      <c r="M107" s="5"/>
      <c r="N107" s="4"/>
      <c r="O107" s="16">
        <f t="shared" si="11"/>
        <v>6</v>
      </c>
      <c r="P107" s="4">
        <f t="shared" si="14"/>
        <v>6</v>
      </c>
      <c r="Q107" s="4"/>
      <c r="R107" s="4"/>
      <c r="S107" s="4"/>
      <c r="T107" s="5"/>
      <c r="U107" s="5">
        <v>6</v>
      </c>
      <c r="V107" s="5"/>
      <c r="W107" s="4"/>
      <c r="X107" s="100">
        <v>0</v>
      </c>
      <c r="Y107" s="100">
        <v>0.78</v>
      </c>
    </row>
    <row r="108" spans="1:25" s="34" customFormat="1" ht="34.5" customHeight="1">
      <c r="A108" s="97">
        <v>95</v>
      </c>
      <c r="B108" s="97">
        <v>46</v>
      </c>
      <c r="C108" s="2" t="s">
        <v>14</v>
      </c>
      <c r="D108" s="3">
        <v>714</v>
      </c>
      <c r="E108" s="2" t="s">
        <v>61</v>
      </c>
      <c r="F108" s="16">
        <f t="shared" si="12"/>
        <v>2000</v>
      </c>
      <c r="G108" s="4">
        <f t="shared" si="15"/>
        <v>2000</v>
      </c>
      <c r="H108" s="4"/>
      <c r="I108" s="4"/>
      <c r="J108" s="4">
        <v>2000</v>
      </c>
      <c r="K108" s="5"/>
      <c r="L108" s="5"/>
      <c r="M108" s="5"/>
      <c r="N108" s="4"/>
      <c r="O108" s="16">
        <f t="shared" si="11"/>
        <v>0</v>
      </c>
      <c r="P108" s="4">
        <f t="shared" si="14"/>
        <v>0</v>
      </c>
      <c r="Q108" s="4"/>
      <c r="R108" s="4"/>
      <c r="S108" s="4">
        <v>0</v>
      </c>
      <c r="T108" s="5"/>
      <c r="U108" s="5"/>
      <c r="V108" s="5"/>
      <c r="W108" s="4"/>
      <c r="X108" s="100">
        <v>0.4</v>
      </c>
      <c r="Y108" s="100">
        <v>0.31</v>
      </c>
    </row>
    <row r="109" spans="1:25" s="34" customFormat="1" ht="30">
      <c r="A109" s="97">
        <v>96</v>
      </c>
      <c r="B109" s="97">
        <v>58</v>
      </c>
      <c r="C109" s="2" t="s">
        <v>14</v>
      </c>
      <c r="D109" s="3">
        <v>364</v>
      </c>
      <c r="E109" s="2" t="s">
        <v>75</v>
      </c>
      <c r="F109" s="16">
        <f t="shared" si="12"/>
        <v>2000</v>
      </c>
      <c r="G109" s="4">
        <f t="shared" si="15"/>
        <v>2000</v>
      </c>
      <c r="H109" s="4"/>
      <c r="I109" s="4"/>
      <c r="J109" s="4">
        <v>2000</v>
      </c>
      <c r="K109" s="5"/>
      <c r="L109" s="5"/>
      <c r="M109" s="5"/>
      <c r="N109" s="4"/>
      <c r="O109" s="16">
        <f t="shared" ref="O109:O140" si="16">P109+W109</f>
        <v>212</v>
      </c>
      <c r="P109" s="4">
        <f t="shared" si="14"/>
        <v>212</v>
      </c>
      <c r="Q109" s="4"/>
      <c r="R109" s="4"/>
      <c r="S109" s="4">
        <v>212</v>
      </c>
      <c r="T109" s="5"/>
      <c r="U109" s="5"/>
      <c r="V109" s="5"/>
      <c r="W109" s="4"/>
      <c r="X109" s="100">
        <v>80</v>
      </c>
      <c r="Y109" s="100">
        <v>85.09</v>
      </c>
    </row>
    <row r="110" spans="1:25" s="34" customFormat="1" ht="33" customHeight="1">
      <c r="A110" s="97">
        <v>97</v>
      </c>
      <c r="B110" s="97">
        <v>79</v>
      </c>
      <c r="C110" s="2" t="s">
        <v>14</v>
      </c>
      <c r="D110" s="3">
        <v>872</v>
      </c>
      <c r="E110" s="2" t="s">
        <v>100</v>
      </c>
      <c r="F110" s="16">
        <f t="shared" ref="F110:F141" si="17">G110+N110</f>
        <v>2000</v>
      </c>
      <c r="G110" s="4">
        <f t="shared" si="15"/>
        <v>2000</v>
      </c>
      <c r="H110" s="4"/>
      <c r="I110" s="4"/>
      <c r="J110" s="4">
        <v>2000</v>
      </c>
      <c r="K110" s="5"/>
      <c r="L110" s="5"/>
      <c r="M110" s="5"/>
      <c r="N110" s="4"/>
      <c r="O110" s="16">
        <f t="shared" si="16"/>
        <v>0</v>
      </c>
      <c r="P110" s="4">
        <f t="shared" ref="P110:P141" si="18">R110+S110+T110+U110+V110</f>
        <v>0</v>
      </c>
      <c r="Q110" s="4"/>
      <c r="R110" s="4"/>
      <c r="S110" s="4">
        <v>0</v>
      </c>
      <c r="T110" s="5"/>
      <c r="U110" s="5"/>
      <c r="V110" s="5"/>
      <c r="W110" s="4"/>
      <c r="X110" s="100">
        <v>0</v>
      </c>
      <c r="Y110" s="100">
        <v>0.92</v>
      </c>
    </row>
    <row r="111" spans="1:25" s="60" customFormat="1" ht="38.25" customHeight="1">
      <c r="A111" s="97">
        <v>98</v>
      </c>
      <c r="B111" s="47">
        <v>13</v>
      </c>
      <c r="C111" s="57" t="s">
        <v>14</v>
      </c>
      <c r="D111" s="119">
        <v>418</v>
      </c>
      <c r="E111" s="57" t="s">
        <v>188</v>
      </c>
      <c r="F111" s="120">
        <f t="shared" si="17"/>
        <v>1960</v>
      </c>
      <c r="G111" s="58">
        <f t="shared" si="15"/>
        <v>1960</v>
      </c>
      <c r="H111" s="58"/>
      <c r="I111" s="58"/>
      <c r="J111" s="58">
        <v>1887</v>
      </c>
      <c r="K111" s="58"/>
      <c r="L111" s="58"/>
      <c r="M111" s="58">
        <v>73</v>
      </c>
      <c r="N111" s="58"/>
      <c r="O111" s="120">
        <f t="shared" si="16"/>
        <v>0</v>
      </c>
      <c r="P111" s="58">
        <f t="shared" si="18"/>
        <v>0</v>
      </c>
      <c r="Q111" s="58"/>
      <c r="R111" s="58"/>
      <c r="S111" s="58"/>
      <c r="T111" s="58"/>
      <c r="U111" s="58"/>
      <c r="V111" s="58"/>
      <c r="W111" s="58"/>
      <c r="X111" s="59">
        <v>99.7</v>
      </c>
      <c r="Y111" s="100">
        <v>71.319999999999993</v>
      </c>
    </row>
    <row r="112" spans="1:25" s="34" customFormat="1" ht="37.5" customHeight="1">
      <c r="A112" s="97">
        <v>99</v>
      </c>
      <c r="B112" s="97">
        <v>37</v>
      </c>
      <c r="C112" s="2" t="s">
        <v>14</v>
      </c>
      <c r="D112" s="3">
        <v>990</v>
      </c>
      <c r="E112" s="2" t="s">
        <v>51</v>
      </c>
      <c r="F112" s="16">
        <f t="shared" si="17"/>
        <v>1821</v>
      </c>
      <c r="G112" s="4">
        <f t="shared" si="15"/>
        <v>1821</v>
      </c>
      <c r="H112" s="4"/>
      <c r="I112" s="4"/>
      <c r="J112" s="4"/>
      <c r="K112" s="5">
        <v>3</v>
      </c>
      <c r="L112" s="5">
        <v>1818</v>
      </c>
      <c r="M112" s="5"/>
      <c r="N112" s="4"/>
      <c r="O112" s="16">
        <f t="shared" si="16"/>
        <v>3</v>
      </c>
      <c r="P112" s="4">
        <f t="shared" si="18"/>
        <v>3</v>
      </c>
      <c r="Q112" s="4"/>
      <c r="R112" s="4"/>
      <c r="S112" s="4"/>
      <c r="T112" s="5">
        <v>3</v>
      </c>
      <c r="U112" s="5">
        <v>0</v>
      </c>
      <c r="V112" s="5"/>
      <c r="W112" s="4"/>
      <c r="X112" s="100">
        <v>100</v>
      </c>
      <c r="Y112" s="100">
        <v>62.35</v>
      </c>
    </row>
    <row r="113" spans="1:25" s="34" customFormat="1" ht="37.5" customHeight="1">
      <c r="A113" s="97">
        <v>100</v>
      </c>
      <c r="B113" s="97">
        <v>77</v>
      </c>
      <c r="C113" s="2" t="s">
        <v>14</v>
      </c>
      <c r="D113" s="3">
        <v>975</v>
      </c>
      <c r="E113" s="2" t="s">
        <v>97</v>
      </c>
      <c r="F113" s="16">
        <f t="shared" si="17"/>
        <v>1742</v>
      </c>
      <c r="G113" s="4">
        <f t="shared" si="15"/>
        <v>1742</v>
      </c>
      <c r="H113" s="4"/>
      <c r="I113" s="4"/>
      <c r="J113" s="4"/>
      <c r="K113" s="5">
        <v>1742</v>
      </c>
      <c r="L113" s="5"/>
      <c r="M113" s="5"/>
      <c r="N113" s="4"/>
      <c r="O113" s="16">
        <f t="shared" si="16"/>
        <v>0</v>
      </c>
      <c r="P113" s="4">
        <f t="shared" si="18"/>
        <v>0</v>
      </c>
      <c r="Q113" s="4"/>
      <c r="R113" s="4"/>
      <c r="S113" s="4"/>
      <c r="T113" s="5">
        <v>0</v>
      </c>
      <c r="U113" s="5"/>
      <c r="V113" s="5"/>
      <c r="W113" s="4"/>
      <c r="X113" s="100">
        <v>100</v>
      </c>
      <c r="Y113" s="100">
        <v>96.74</v>
      </c>
    </row>
    <row r="114" spans="1:25" s="34" customFormat="1" ht="32.25" customHeight="1">
      <c r="A114" s="97">
        <v>101</v>
      </c>
      <c r="B114" s="97">
        <v>41</v>
      </c>
      <c r="C114" s="2" t="s">
        <v>14</v>
      </c>
      <c r="D114" s="3">
        <v>983</v>
      </c>
      <c r="E114" s="2" t="s">
        <v>55</v>
      </c>
      <c r="F114" s="16">
        <f t="shared" si="17"/>
        <v>1704</v>
      </c>
      <c r="G114" s="4">
        <f t="shared" si="15"/>
        <v>1704</v>
      </c>
      <c r="H114" s="4"/>
      <c r="I114" s="4"/>
      <c r="J114" s="4"/>
      <c r="K114" s="5">
        <v>704</v>
      </c>
      <c r="L114" s="5">
        <v>1000</v>
      </c>
      <c r="M114" s="5"/>
      <c r="N114" s="4"/>
      <c r="O114" s="16">
        <f t="shared" si="16"/>
        <v>704</v>
      </c>
      <c r="P114" s="4">
        <f t="shared" si="18"/>
        <v>704</v>
      </c>
      <c r="Q114" s="4"/>
      <c r="R114" s="4"/>
      <c r="S114" s="4"/>
      <c r="T114" s="5">
        <v>704</v>
      </c>
      <c r="U114" s="5"/>
      <c r="V114" s="5"/>
      <c r="W114" s="4"/>
      <c r="X114" s="100">
        <v>71.290000000000006</v>
      </c>
      <c r="Y114" s="100">
        <v>44.68</v>
      </c>
    </row>
    <row r="115" spans="1:25" s="34" customFormat="1" ht="37.5" customHeight="1">
      <c r="A115" s="97">
        <v>102</v>
      </c>
      <c r="B115" s="97">
        <v>38</v>
      </c>
      <c r="C115" s="2" t="s">
        <v>14</v>
      </c>
      <c r="D115" s="3">
        <v>399</v>
      </c>
      <c r="E115" s="2" t="s">
        <v>52</v>
      </c>
      <c r="F115" s="16">
        <f t="shared" si="17"/>
        <v>1610</v>
      </c>
      <c r="G115" s="4">
        <f t="shared" si="15"/>
        <v>1610</v>
      </c>
      <c r="H115" s="4"/>
      <c r="I115" s="4"/>
      <c r="J115" s="4">
        <v>1610</v>
      </c>
      <c r="K115" s="5"/>
      <c r="L115" s="5"/>
      <c r="M115" s="5"/>
      <c r="N115" s="4"/>
      <c r="O115" s="16">
        <f t="shared" si="16"/>
        <v>1533</v>
      </c>
      <c r="P115" s="4">
        <f t="shared" si="18"/>
        <v>1533</v>
      </c>
      <c r="Q115" s="4"/>
      <c r="R115" s="4"/>
      <c r="S115" s="4">
        <v>1533</v>
      </c>
      <c r="T115" s="5"/>
      <c r="U115" s="5"/>
      <c r="V115" s="5"/>
      <c r="W115" s="4"/>
      <c r="X115" s="100">
        <v>100</v>
      </c>
      <c r="Y115" s="23">
        <v>85.13</v>
      </c>
    </row>
    <row r="116" spans="1:25" s="34" customFormat="1" ht="45" customHeight="1">
      <c r="A116" s="97">
        <v>103</v>
      </c>
      <c r="B116" s="97">
        <v>147</v>
      </c>
      <c r="C116" s="2" t="s">
        <v>28</v>
      </c>
      <c r="D116" s="3">
        <v>1139</v>
      </c>
      <c r="E116" s="2" t="s">
        <v>62</v>
      </c>
      <c r="F116" s="120">
        <f t="shared" si="17"/>
        <v>1524</v>
      </c>
      <c r="G116" s="4">
        <f t="shared" si="15"/>
        <v>1524</v>
      </c>
      <c r="H116" s="4"/>
      <c r="I116" s="4">
        <v>1524</v>
      </c>
      <c r="J116" s="4"/>
      <c r="K116" s="5"/>
      <c r="L116" s="5"/>
      <c r="M116" s="5"/>
      <c r="N116" s="4"/>
      <c r="O116" s="16">
        <f t="shared" si="16"/>
        <v>0</v>
      </c>
      <c r="P116" s="4">
        <f t="shared" si="18"/>
        <v>0</v>
      </c>
      <c r="Q116" s="4"/>
      <c r="R116" s="4">
        <v>0</v>
      </c>
      <c r="S116" s="4"/>
      <c r="T116" s="5"/>
      <c r="U116" s="5"/>
      <c r="V116" s="5"/>
      <c r="W116" s="4"/>
      <c r="X116" s="100">
        <v>0</v>
      </c>
      <c r="Y116" s="100">
        <v>0.09</v>
      </c>
    </row>
    <row r="117" spans="1:25" s="34" customFormat="1" ht="38.25" customHeight="1">
      <c r="A117" s="97">
        <v>104</v>
      </c>
      <c r="B117" s="97">
        <v>143</v>
      </c>
      <c r="C117" s="2" t="s">
        <v>107</v>
      </c>
      <c r="D117" s="3">
        <v>1375</v>
      </c>
      <c r="E117" s="2" t="s">
        <v>224</v>
      </c>
      <c r="F117" s="120">
        <f t="shared" si="17"/>
        <v>1500</v>
      </c>
      <c r="G117" s="4">
        <f>I117+J117+K117+L117+M117+H117</f>
        <v>1500</v>
      </c>
      <c r="H117" s="4">
        <v>1500</v>
      </c>
      <c r="I117" s="10"/>
      <c r="J117" s="10"/>
      <c r="K117" s="10"/>
      <c r="L117" s="10"/>
      <c r="M117" s="10"/>
      <c r="N117" s="10"/>
      <c r="O117" s="16">
        <f t="shared" si="16"/>
        <v>0</v>
      </c>
      <c r="P117" s="4">
        <f t="shared" si="18"/>
        <v>0</v>
      </c>
      <c r="Q117" s="4"/>
      <c r="R117" s="11"/>
      <c r="S117" s="11"/>
      <c r="T117" s="11"/>
      <c r="U117" s="11"/>
      <c r="V117" s="11"/>
      <c r="W117" s="12"/>
      <c r="X117" s="101">
        <v>70</v>
      </c>
      <c r="Y117" s="63">
        <v>23</v>
      </c>
    </row>
    <row r="118" spans="1:25" s="34" customFormat="1" ht="30">
      <c r="A118" s="97">
        <v>105</v>
      </c>
      <c r="B118" s="97">
        <v>83</v>
      </c>
      <c r="C118" s="2" t="s">
        <v>14</v>
      </c>
      <c r="D118" s="3">
        <v>1123</v>
      </c>
      <c r="E118" s="2" t="s">
        <v>105</v>
      </c>
      <c r="F118" s="16">
        <f t="shared" si="17"/>
        <v>1365</v>
      </c>
      <c r="G118" s="4">
        <f>I118+J118+K118+L118+M118</f>
        <v>1365</v>
      </c>
      <c r="H118" s="4"/>
      <c r="I118" s="4"/>
      <c r="J118" s="4">
        <v>1365</v>
      </c>
      <c r="K118" s="5"/>
      <c r="L118" s="5"/>
      <c r="M118" s="5"/>
      <c r="N118" s="4"/>
      <c r="O118" s="16">
        <f t="shared" si="16"/>
        <v>0</v>
      </c>
      <c r="P118" s="4">
        <f t="shared" si="18"/>
        <v>0</v>
      </c>
      <c r="Q118" s="4"/>
      <c r="R118" s="4"/>
      <c r="S118" s="4">
        <v>0</v>
      </c>
      <c r="T118" s="5"/>
      <c r="U118" s="5"/>
      <c r="V118" s="5"/>
      <c r="W118" s="4"/>
      <c r="X118" s="100">
        <v>0</v>
      </c>
      <c r="Y118" s="100">
        <v>0</v>
      </c>
    </row>
    <row r="119" spans="1:25" s="34" customFormat="1" ht="30">
      <c r="A119" s="97">
        <v>106</v>
      </c>
      <c r="B119" s="97">
        <v>40</v>
      </c>
      <c r="C119" s="2" t="s">
        <v>14</v>
      </c>
      <c r="D119" s="3">
        <v>363</v>
      </c>
      <c r="E119" s="2" t="s">
        <v>54</v>
      </c>
      <c r="F119" s="16">
        <f t="shared" si="17"/>
        <v>1360</v>
      </c>
      <c r="G119" s="4">
        <f>I119+J119+K119+L119+M119</f>
        <v>1360</v>
      </c>
      <c r="H119" s="4"/>
      <c r="I119" s="4"/>
      <c r="J119" s="4">
        <v>1360</v>
      </c>
      <c r="K119" s="5"/>
      <c r="L119" s="5"/>
      <c r="M119" s="5"/>
      <c r="N119" s="4"/>
      <c r="O119" s="16">
        <f t="shared" si="16"/>
        <v>23</v>
      </c>
      <c r="P119" s="4">
        <f t="shared" si="18"/>
        <v>23</v>
      </c>
      <c r="Q119" s="4"/>
      <c r="R119" s="4"/>
      <c r="S119" s="4">
        <v>23</v>
      </c>
      <c r="T119" s="5"/>
      <c r="U119" s="5"/>
      <c r="V119" s="5"/>
      <c r="W119" s="4"/>
      <c r="X119" s="100">
        <v>42.6</v>
      </c>
      <c r="Y119" s="100">
        <v>38.65</v>
      </c>
    </row>
    <row r="120" spans="1:25" s="34" customFormat="1" ht="50.25" customHeight="1">
      <c r="A120" s="97">
        <v>107</v>
      </c>
      <c r="B120" s="97">
        <v>96</v>
      </c>
      <c r="C120" s="2" t="s">
        <v>14</v>
      </c>
      <c r="D120" s="121">
        <v>376</v>
      </c>
      <c r="E120" s="2" t="s">
        <v>125</v>
      </c>
      <c r="F120" s="16">
        <f t="shared" si="17"/>
        <v>1334</v>
      </c>
      <c r="G120" s="4">
        <f>I120+J120+K120+L120+M120</f>
        <v>1334</v>
      </c>
      <c r="H120" s="4"/>
      <c r="I120" s="17"/>
      <c r="J120" s="17">
        <v>1334</v>
      </c>
      <c r="K120" s="17"/>
      <c r="L120" s="17"/>
      <c r="M120" s="17"/>
      <c r="N120" s="17"/>
      <c r="O120" s="16">
        <f t="shared" si="16"/>
        <v>0</v>
      </c>
      <c r="P120" s="4">
        <f t="shared" si="18"/>
        <v>0</v>
      </c>
      <c r="Q120" s="4"/>
      <c r="R120" s="5"/>
      <c r="S120" s="5"/>
      <c r="T120" s="5"/>
      <c r="U120" s="5"/>
      <c r="V120" s="5"/>
      <c r="W120" s="5"/>
      <c r="X120" s="101">
        <v>99.5</v>
      </c>
      <c r="Y120" s="100">
        <v>99.93</v>
      </c>
    </row>
    <row r="121" spans="1:25" s="34" customFormat="1" ht="29.25" customHeight="1">
      <c r="A121" s="97">
        <v>108</v>
      </c>
      <c r="B121" s="97">
        <v>102</v>
      </c>
      <c r="C121" s="2" t="s">
        <v>14</v>
      </c>
      <c r="D121" s="3">
        <v>384</v>
      </c>
      <c r="E121" s="2" t="s">
        <v>135</v>
      </c>
      <c r="F121" s="16">
        <f t="shared" si="17"/>
        <v>1254</v>
      </c>
      <c r="G121" s="4">
        <f>I121+J121+K121+L121+M121+H121</f>
        <v>1254</v>
      </c>
      <c r="H121" s="4">
        <v>1254</v>
      </c>
      <c r="I121" s="10"/>
      <c r="J121" s="10"/>
      <c r="K121" s="10"/>
      <c r="L121" s="10"/>
      <c r="M121" s="10"/>
      <c r="N121" s="10"/>
      <c r="O121" s="16">
        <f t="shared" si="16"/>
        <v>0</v>
      </c>
      <c r="P121" s="4">
        <f t="shared" si="18"/>
        <v>0</v>
      </c>
      <c r="Q121" s="4"/>
      <c r="R121" s="11"/>
      <c r="S121" s="11"/>
      <c r="T121" s="11"/>
      <c r="U121" s="11"/>
      <c r="V121" s="11"/>
      <c r="W121" s="12"/>
      <c r="X121" s="101">
        <v>98</v>
      </c>
      <c r="Y121" s="63">
        <v>92.74</v>
      </c>
    </row>
    <row r="122" spans="1:25" s="34" customFormat="1" ht="32.25" customHeight="1">
      <c r="A122" s="97">
        <v>109</v>
      </c>
      <c r="B122" s="97">
        <v>53</v>
      </c>
      <c r="C122" s="2" t="s">
        <v>14</v>
      </c>
      <c r="D122" s="3">
        <v>393</v>
      </c>
      <c r="E122" s="2" t="s">
        <v>70</v>
      </c>
      <c r="F122" s="16">
        <f t="shared" si="17"/>
        <v>1200</v>
      </c>
      <c r="G122" s="4">
        <f t="shared" ref="G122:G153" si="19">I122+J122+K122+L122+M122</f>
        <v>1200</v>
      </c>
      <c r="H122" s="4"/>
      <c r="I122" s="4"/>
      <c r="J122" s="4">
        <v>1200</v>
      </c>
      <c r="K122" s="5"/>
      <c r="L122" s="5"/>
      <c r="M122" s="5"/>
      <c r="N122" s="4"/>
      <c r="O122" s="16">
        <f t="shared" si="16"/>
        <v>0</v>
      </c>
      <c r="P122" s="4">
        <f t="shared" si="18"/>
        <v>0</v>
      </c>
      <c r="Q122" s="4"/>
      <c r="R122" s="4"/>
      <c r="S122" s="4">
        <v>0</v>
      </c>
      <c r="T122" s="5"/>
      <c r="U122" s="5"/>
      <c r="V122" s="5"/>
      <c r="W122" s="4"/>
      <c r="X122" s="100">
        <v>100</v>
      </c>
      <c r="Y122" s="100">
        <v>65.92</v>
      </c>
    </row>
    <row r="123" spans="1:25" s="34" customFormat="1" ht="38.25" customHeight="1">
      <c r="A123" s="97">
        <v>110</v>
      </c>
      <c r="B123" s="97">
        <v>136</v>
      </c>
      <c r="C123" s="2" t="s">
        <v>26</v>
      </c>
      <c r="D123" s="3">
        <v>1280</v>
      </c>
      <c r="E123" s="2" t="s">
        <v>94</v>
      </c>
      <c r="F123" s="5">
        <f t="shared" si="17"/>
        <v>1191</v>
      </c>
      <c r="G123" s="4">
        <f t="shared" si="19"/>
        <v>1191</v>
      </c>
      <c r="H123" s="4"/>
      <c r="I123" s="4"/>
      <c r="J123" s="4"/>
      <c r="K123" s="5"/>
      <c r="L123" s="5">
        <v>1191</v>
      </c>
      <c r="M123" s="5"/>
      <c r="N123" s="4"/>
      <c r="O123" s="16">
        <f t="shared" si="16"/>
        <v>214</v>
      </c>
      <c r="P123" s="4">
        <f t="shared" si="18"/>
        <v>214</v>
      </c>
      <c r="Q123" s="4"/>
      <c r="R123" s="4"/>
      <c r="S123" s="4"/>
      <c r="T123" s="5"/>
      <c r="U123" s="5">
        <v>214</v>
      </c>
      <c r="V123" s="5"/>
      <c r="W123" s="4"/>
      <c r="X123" s="100">
        <v>0</v>
      </c>
      <c r="Y123" s="100">
        <v>0.4</v>
      </c>
    </row>
    <row r="124" spans="1:25" s="34" customFormat="1" ht="34.5" customHeight="1">
      <c r="A124" s="97">
        <v>111</v>
      </c>
      <c r="B124" s="97">
        <v>141</v>
      </c>
      <c r="C124" s="2" t="s">
        <v>26</v>
      </c>
      <c r="D124" s="3">
        <v>1279</v>
      </c>
      <c r="E124" s="2" t="s">
        <v>148</v>
      </c>
      <c r="F124" s="5">
        <f t="shared" si="17"/>
        <v>1160</v>
      </c>
      <c r="G124" s="4">
        <f t="shared" si="19"/>
        <v>1160</v>
      </c>
      <c r="H124" s="4"/>
      <c r="I124" s="10"/>
      <c r="J124" s="10"/>
      <c r="K124" s="10"/>
      <c r="L124" s="121">
        <v>1160</v>
      </c>
      <c r="M124" s="10"/>
      <c r="N124" s="10"/>
      <c r="O124" s="16">
        <f t="shared" si="16"/>
        <v>0</v>
      </c>
      <c r="P124" s="4">
        <f t="shared" si="18"/>
        <v>0</v>
      </c>
      <c r="Q124" s="4"/>
      <c r="R124" s="11"/>
      <c r="S124" s="11"/>
      <c r="T124" s="11"/>
      <c r="U124" s="11"/>
      <c r="V124" s="11"/>
      <c r="W124" s="12"/>
      <c r="X124" s="101">
        <v>0</v>
      </c>
      <c r="Y124" s="63">
        <v>0.7</v>
      </c>
    </row>
    <row r="125" spans="1:25" s="34" customFormat="1" ht="45">
      <c r="A125" s="97">
        <v>112</v>
      </c>
      <c r="B125" s="97">
        <v>78</v>
      </c>
      <c r="C125" s="2" t="s">
        <v>14</v>
      </c>
      <c r="D125" s="3">
        <v>370</v>
      </c>
      <c r="E125" s="2" t="s">
        <v>98</v>
      </c>
      <c r="F125" s="16">
        <f t="shared" si="17"/>
        <v>1050</v>
      </c>
      <c r="G125" s="4">
        <f t="shared" si="19"/>
        <v>1050</v>
      </c>
      <c r="H125" s="4"/>
      <c r="I125" s="4"/>
      <c r="J125" s="4"/>
      <c r="K125" s="5">
        <v>1050</v>
      </c>
      <c r="L125" s="5"/>
      <c r="M125" s="5"/>
      <c r="N125" s="4"/>
      <c r="O125" s="16">
        <f t="shared" si="16"/>
        <v>0</v>
      </c>
      <c r="P125" s="4">
        <f t="shared" si="18"/>
        <v>0</v>
      </c>
      <c r="Q125" s="4"/>
      <c r="R125" s="4"/>
      <c r="S125" s="4"/>
      <c r="T125" s="5">
        <v>0</v>
      </c>
      <c r="U125" s="5"/>
      <c r="V125" s="5"/>
      <c r="W125" s="4"/>
      <c r="X125" s="100">
        <v>91.67</v>
      </c>
      <c r="Y125" s="100">
        <v>96.92</v>
      </c>
    </row>
    <row r="126" spans="1:25" s="34" customFormat="1" ht="40.5" customHeight="1">
      <c r="A126" s="97">
        <v>113</v>
      </c>
      <c r="B126" s="97">
        <v>123</v>
      </c>
      <c r="C126" s="2" t="s">
        <v>14</v>
      </c>
      <c r="D126" s="3">
        <v>818</v>
      </c>
      <c r="E126" s="2" t="s">
        <v>161</v>
      </c>
      <c r="F126" s="16">
        <f t="shared" si="17"/>
        <v>682</v>
      </c>
      <c r="G126" s="4">
        <f t="shared" si="19"/>
        <v>682</v>
      </c>
      <c r="H126" s="4"/>
      <c r="I126" s="10"/>
      <c r="J126" s="121">
        <v>682</v>
      </c>
      <c r="K126" s="10"/>
      <c r="L126" s="10"/>
      <c r="M126" s="10"/>
      <c r="N126" s="10"/>
      <c r="O126" s="16">
        <f t="shared" si="16"/>
        <v>682</v>
      </c>
      <c r="P126" s="4">
        <f t="shared" si="18"/>
        <v>682</v>
      </c>
      <c r="Q126" s="4"/>
      <c r="R126" s="11"/>
      <c r="S126" s="14">
        <v>682</v>
      </c>
      <c r="T126" s="11"/>
      <c r="U126" s="11"/>
      <c r="V126" s="11"/>
      <c r="W126" s="12"/>
      <c r="X126" s="101">
        <v>100</v>
      </c>
      <c r="Y126" s="100">
        <v>1.33</v>
      </c>
    </row>
    <row r="127" spans="1:25" s="34" customFormat="1" ht="32.25" customHeight="1">
      <c r="A127" s="97">
        <v>114</v>
      </c>
      <c r="B127" s="97">
        <v>139</v>
      </c>
      <c r="C127" s="2" t="s">
        <v>26</v>
      </c>
      <c r="D127" s="3">
        <v>272</v>
      </c>
      <c r="E127" s="2" t="s">
        <v>110</v>
      </c>
      <c r="F127" s="5">
        <f t="shared" si="17"/>
        <v>630</v>
      </c>
      <c r="G127" s="4">
        <f t="shared" si="19"/>
        <v>630</v>
      </c>
      <c r="H127" s="4"/>
      <c r="I127" s="4">
        <v>630</v>
      </c>
      <c r="J127" s="4"/>
      <c r="K127" s="5"/>
      <c r="L127" s="5"/>
      <c r="M127" s="5"/>
      <c r="N127" s="4"/>
      <c r="O127" s="16">
        <f t="shared" si="16"/>
        <v>132</v>
      </c>
      <c r="P127" s="4">
        <f t="shared" si="18"/>
        <v>132</v>
      </c>
      <c r="Q127" s="4"/>
      <c r="R127" s="4">
        <v>132</v>
      </c>
      <c r="S127" s="4"/>
      <c r="T127" s="5"/>
      <c r="U127" s="5"/>
      <c r="V127" s="5"/>
      <c r="W127" s="4"/>
      <c r="X127" s="100">
        <v>31</v>
      </c>
      <c r="Y127" s="100">
        <v>24</v>
      </c>
    </row>
    <row r="128" spans="1:25" s="34" customFormat="1" ht="30" customHeight="1">
      <c r="A128" s="97">
        <v>115</v>
      </c>
      <c r="B128" s="97">
        <v>113</v>
      </c>
      <c r="C128" s="2" t="s">
        <v>14</v>
      </c>
      <c r="D128" s="3">
        <v>1083</v>
      </c>
      <c r="E128" s="2" t="s">
        <v>149</v>
      </c>
      <c r="F128" s="16">
        <f t="shared" si="17"/>
        <v>624</v>
      </c>
      <c r="G128" s="4">
        <f t="shared" si="19"/>
        <v>624</v>
      </c>
      <c r="H128" s="4"/>
      <c r="I128" s="10"/>
      <c r="J128" s="10"/>
      <c r="K128" s="10"/>
      <c r="L128" s="121">
        <v>624</v>
      </c>
      <c r="M128" s="10"/>
      <c r="N128" s="10"/>
      <c r="O128" s="16">
        <f t="shared" si="16"/>
        <v>0</v>
      </c>
      <c r="P128" s="4">
        <f t="shared" si="18"/>
        <v>0</v>
      </c>
      <c r="Q128" s="4"/>
      <c r="R128" s="11"/>
      <c r="S128" s="11"/>
      <c r="T128" s="11"/>
      <c r="U128" s="11"/>
      <c r="V128" s="11"/>
      <c r="W128" s="12"/>
      <c r="X128" s="101">
        <v>100</v>
      </c>
      <c r="Y128" s="101">
        <v>43.86</v>
      </c>
    </row>
    <row r="129" spans="1:25" s="34" customFormat="1" ht="30">
      <c r="A129" s="97">
        <v>116</v>
      </c>
      <c r="B129" s="97">
        <v>44</v>
      </c>
      <c r="C129" s="2" t="s">
        <v>14</v>
      </c>
      <c r="D129" s="3">
        <v>362</v>
      </c>
      <c r="E129" s="2" t="s">
        <v>59</v>
      </c>
      <c r="F129" s="16">
        <f t="shared" si="17"/>
        <v>415</v>
      </c>
      <c r="G129" s="4">
        <f t="shared" si="19"/>
        <v>415</v>
      </c>
      <c r="H129" s="4"/>
      <c r="I129" s="4"/>
      <c r="J129" s="4">
        <v>415</v>
      </c>
      <c r="K129" s="5"/>
      <c r="L129" s="5"/>
      <c r="M129" s="5"/>
      <c r="N129" s="4"/>
      <c r="O129" s="16">
        <f t="shared" si="16"/>
        <v>39</v>
      </c>
      <c r="P129" s="4">
        <f t="shared" si="18"/>
        <v>39</v>
      </c>
      <c r="Q129" s="4"/>
      <c r="R129" s="4"/>
      <c r="S129" s="4">
        <v>39</v>
      </c>
      <c r="T129" s="5"/>
      <c r="U129" s="5"/>
      <c r="V129" s="5"/>
      <c r="W129" s="4"/>
      <c r="X129" s="100">
        <v>100</v>
      </c>
      <c r="Y129" s="100">
        <v>90.5</v>
      </c>
    </row>
    <row r="130" spans="1:25" s="34" customFormat="1" ht="33" customHeight="1">
      <c r="A130" s="97">
        <v>117</v>
      </c>
      <c r="B130" s="97">
        <v>82</v>
      </c>
      <c r="C130" s="2" t="s">
        <v>14</v>
      </c>
      <c r="D130" s="3">
        <v>347</v>
      </c>
      <c r="E130" s="2" t="s">
        <v>104</v>
      </c>
      <c r="F130" s="16">
        <f t="shared" si="17"/>
        <v>387</v>
      </c>
      <c r="G130" s="4">
        <f t="shared" si="19"/>
        <v>387</v>
      </c>
      <c r="H130" s="4"/>
      <c r="I130" s="4"/>
      <c r="J130" s="4"/>
      <c r="K130" s="5"/>
      <c r="L130" s="5"/>
      <c r="M130" s="5">
        <v>387</v>
      </c>
      <c r="N130" s="4"/>
      <c r="O130" s="16">
        <f t="shared" si="16"/>
        <v>0</v>
      </c>
      <c r="P130" s="4">
        <f t="shared" si="18"/>
        <v>0</v>
      </c>
      <c r="Q130" s="4"/>
      <c r="R130" s="4"/>
      <c r="S130" s="4"/>
      <c r="T130" s="5"/>
      <c r="U130" s="5"/>
      <c r="V130" s="5">
        <v>0</v>
      </c>
      <c r="W130" s="4"/>
      <c r="X130" s="100">
        <v>100</v>
      </c>
      <c r="Y130" s="100">
        <v>98.08</v>
      </c>
    </row>
    <row r="131" spans="1:25" s="34" customFormat="1" ht="36" customHeight="1">
      <c r="A131" s="97">
        <v>118</v>
      </c>
      <c r="B131" s="97">
        <v>140</v>
      </c>
      <c r="C131" s="2" t="s">
        <v>26</v>
      </c>
      <c r="D131" s="3">
        <v>298</v>
      </c>
      <c r="E131" s="2" t="s">
        <v>141</v>
      </c>
      <c r="F131" s="5">
        <f t="shared" si="17"/>
        <v>369</v>
      </c>
      <c r="G131" s="4">
        <f t="shared" si="19"/>
        <v>0</v>
      </c>
      <c r="H131" s="4"/>
      <c r="I131" s="10"/>
      <c r="J131" s="10"/>
      <c r="K131" s="10"/>
      <c r="L131" s="10"/>
      <c r="M131" s="10"/>
      <c r="N131" s="121">
        <v>369</v>
      </c>
      <c r="O131" s="16">
        <f t="shared" si="16"/>
        <v>0</v>
      </c>
      <c r="P131" s="4">
        <f t="shared" si="18"/>
        <v>0</v>
      </c>
      <c r="Q131" s="4"/>
      <c r="R131" s="11"/>
      <c r="S131" s="11"/>
      <c r="T131" s="11"/>
      <c r="U131" s="11"/>
      <c r="V131" s="11"/>
      <c r="W131" s="12"/>
      <c r="X131" s="101">
        <v>50.7</v>
      </c>
      <c r="Y131" s="63">
        <v>50.7</v>
      </c>
    </row>
    <row r="132" spans="1:25" s="34" customFormat="1" ht="30">
      <c r="A132" s="97">
        <v>119</v>
      </c>
      <c r="B132" s="97">
        <v>91</v>
      </c>
      <c r="C132" s="2" t="s">
        <v>14</v>
      </c>
      <c r="D132" s="3">
        <v>977</v>
      </c>
      <c r="E132" s="2" t="s">
        <v>117</v>
      </c>
      <c r="F132" s="16">
        <f t="shared" si="17"/>
        <v>349</v>
      </c>
      <c r="G132" s="4">
        <f t="shared" si="19"/>
        <v>349</v>
      </c>
      <c r="H132" s="4"/>
      <c r="I132" s="4"/>
      <c r="J132" s="4"/>
      <c r="K132" s="5"/>
      <c r="L132" s="5">
        <v>349</v>
      </c>
      <c r="M132" s="5"/>
      <c r="N132" s="4"/>
      <c r="O132" s="16">
        <f t="shared" si="16"/>
        <v>219</v>
      </c>
      <c r="P132" s="4">
        <f t="shared" si="18"/>
        <v>219</v>
      </c>
      <c r="Q132" s="4"/>
      <c r="R132" s="4"/>
      <c r="S132" s="4"/>
      <c r="T132" s="5"/>
      <c r="U132" s="5">
        <v>219</v>
      </c>
      <c r="V132" s="5"/>
      <c r="W132" s="4"/>
      <c r="X132" s="100">
        <v>100</v>
      </c>
      <c r="Y132" s="100">
        <v>43.49</v>
      </c>
    </row>
    <row r="133" spans="1:25" s="34" customFormat="1" ht="27.75" customHeight="1">
      <c r="A133" s="97">
        <v>120</v>
      </c>
      <c r="B133" s="1">
        <v>24</v>
      </c>
      <c r="C133" s="2" t="s">
        <v>14</v>
      </c>
      <c r="D133" s="3">
        <v>417</v>
      </c>
      <c r="E133" s="2" t="s">
        <v>133</v>
      </c>
      <c r="F133" s="16">
        <f t="shared" si="17"/>
        <v>300</v>
      </c>
      <c r="G133" s="4">
        <f t="shared" si="19"/>
        <v>300</v>
      </c>
      <c r="H133" s="4"/>
      <c r="I133" s="10"/>
      <c r="J133" s="10"/>
      <c r="K133" s="10"/>
      <c r="L133" s="10"/>
      <c r="M133" s="17">
        <v>300</v>
      </c>
      <c r="N133" s="17"/>
      <c r="O133" s="16">
        <f t="shared" si="16"/>
        <v>0</v>
      </c>
      <c r="P133" s="4">
        <f t="shared" si="18"/>
        <v>0</v>
      </c>
      <c r="Q133" s="4"/>
      <c r="R133" s="11"/>
      <c r="S133" s="11"/>
      <c r="T133" s="11"/>
      <c r="U133" s="11"/>
      <c r="V133" s="11">
        <v>0</v>
      </c>
      <c r="W133" s="12"/>
      <c r="X133" s="101">
        <v>100</v>
      </c>
      <c r="Y133" s="100">
        <v>102.65</v>
      </c>
    </row>
    <row r="134" spans="1:25" s="34" customFormat="1" ht="48.75" customHeight="1">
      <c r="A134" s="97">
        <v>121</v>
      </c>
      <c r="B134" s="97">
        <v>23</v>
      </c>
      <c r="C134" s="2" t="s">
        <v>14</v>
      </c>
      <c r="D134" s="3">
        <v>417</v>
      </c>
      <c r="E134" s="2" t="s">
        <v>170</v>
      </c>
      <c r="F134" s="16">
        <f t="shared" si="17"/>
        <v>300</v>
      </c>
      <c r="G134" s="4">
        <f t="shared" si="19"/>
        <v>300</v>
      </c>
      <c r="H134" s="4"/>
      <c r="I134" s="4"/>
      <c r="J134" s="4"/>
      <c r="K134" s="5"/>
      <c r="L134" s="5"/>
      <c r="M134" s="5">
        <v>300</v>
      </c>
      <c r="N134" s="4"/>
      <c r="O134" s="16">
        <f t="shared" si="16"/>
        <v>0</v>
      </c>
      <c r="P134" s="4">
        <f t="shared" si="18"/>
        <v>0</v>
      </c>
      <c r="Q134" s="4"/>
      <c r="R134" s="4"/>
      <c r="S134" s="4"/>
      <c r="T134" s="5"/>
      <c r="U134" s="5"/>
      <c r="V134" s="5"/>
      <c r="W134" s="4"/>
      <c r="X134" s="100">
        <v>100</v>
      </c>
      <c r="Y134" s="101">
        <v>96.11</v>
      </c>
    </row>
    <row r="135" spans="1:25" s="34" customFormat="1" ht="57.75" customHeight="1">
      <c r="A135" s="97">
        <v>122</v>
      </c>
      <c r="B135" s="97">
        <v>29</v>
      </c>
      <c r="C135" s="2" t="s">
        <v>14</v>
      </c>
      <c r="D135" s="2">
        <v>413</v>
      </c>
      <c r="E135" s="2" t="s">
        <v>137</v>
      </c>
      <c r="F135" s="16">
        <f t="shared" si="17"/>
        <v>0</v>
      </c>
      <c r="G135" s="4">
        <f t="shared" si="19"/>
        <v>0</v>
      </c>
      <c r="H135" s="4"/>
      <c r="I135" s="2"/>
      <c r="J135" s="2"/>
      <c r="K135" s="2"/>
      <c r="L135" s="2"/>
      <c r="M135" s="2"/>
      <c r="N135" s="2"/>
      <c r="O135" s="16">
        <f t="shared" si="16"/>
        <v>0</v>
      </c>
      <c r="P135" s="4">
        <f t="shared" si="18"/>
        <v>0</v>
      </c>
      <c r="Q135" s="4"/>
      <c r="R135" s="2"/>
      <c r="S135" s="2"/>
      <c r="T135" s="2"/>
      <c r="U135" s="2"/>
      <c r="V135" s="2"/>
      <c r="W135" s="2"/>
      <c r="X135" s="3">
        <v>100</v>
      </c>
      <c r="Y135" s="63">
        <v>28.16</v>
      </c>
    </row>
    <row r="136" spans="1:25" s="34" customFormat="1" ht="44.25" customHeight="1">
      <c r="A136" s="97">
        <v>123</v>
      </c>
      <c r="B136" s="97">
        <v>137</v>
      </c>
      <c r="C136" s="2" t="s">
        <v>26</v>
      </c>
      <c r="D136" s="3">
        <v>287</v>
      </c>
      <c r="E136" s="2" t="s">
        <v>99</v>
      </c>
      <c r="F136" s="5">
        <f t="shared" si="17"/>
        <v>100</v>
      </c>
      <c r="G136" s="4">
        <f t="shared" si="19"/>
        <v>100</v>
      </c>
      <c r="H136" s="4"/>
      <c r="I136" s="4"/>
      <c r="J136" s="4"/>
      <c r="K136" s="5"/>
      <c r="L136" s="5"/>
      <c r="M136" s="5">
        <v>100</v>
      </c>
      <c r="N136" s="4"/>
      <c r="O136" s="16">
        <f t="shared" si="16"/>
        <v>0</v>
      </c>
      <c r="P136" s="4">
        <f t="shared" si="18"/>
        <v>0</v>
      </c>
      <c r="Q136" s="4"/>
      <c r="R136" s="4"/>
      <c r="S136" s="4"/>
      <c r="T136" s="5"/>
      <c r="U136" s="5"/>
      <c r="V136" s="5">
        <v>0</v>
      </c>
      <c r="W136" s="4"/>
      <c r="X136" s="100">
        <v>81</v>
      </c>
      <c r="Y136" s="100">
        <v>79</v>
      </c>
    </row>
    <row r="137" spans="1:25" s="34" customFormat="1" ht="52.5" customHeight="1">
      <c r="A137" s="97">
        <v>124</v>
      </c>
      <c r="B137" s="97">
        <v>75</v>
      </c>
      <c r="C137" s="2" t="s">
        <v>14</v>
      </c>
      <c r="D137" s="3">
        <v>365</v>
      </c>
      <c r="E137" s="2" t="s">
        <v>95</v>
      </c>
      <c r="F137" s="16">
        <f t="shared" si="17"/>
        <v>80</v>
      </c>
      <c r="G137" s="4">
        <f t="shared" si="19"/>
        <v>80</v>
      </c>
      <c r="H137" s="4"/>
      <c r="I137" s="4"/>
      <c r="J137" s="4">
        <v>80</v>
      </c>
      <c r="K137" s="5"/>
      <c r="L137" s="5"/>
      <c r="M137" s="5"/>
      <c r="N137" s="4"/>
      <c r="O137" s="16">
        <f t="shared" si="16"/>
        <v>0</v>
      </c>
      <c r="P137" s="4">
        <f t="shared" si="18"/>
        <v>0</v>
      </c>
      <c r="Q137" s="4"/>
      <c r="R137" s="4"/>
      <c r="S137" s="4">
        <v>0</v>
      </c>
      <c r="T137" s="5"/>
      <c r="U137" s="5"/>
      <c r="V137" s="5"/>
      <c r="W137" s="4"/>
      <c r="X137" s="100">
        <v>100</v>
      </c>
      <c r="Y137" s="100">
        <v>80.62</v>
      </c>
    </row>
    <row r="138" spans="1:25" s="34" customFormat="1">
      <c r="A138" s="97">
        <v>125</v>
      </c>
      <c r="B138" s="97">
        <v>161</v>
      </c>
      <c r="C138" s="2" t="s">
        <v>121</v>
      </c>
      <c r="D138" s="3">
        <v>859</v>
      </c>
      <c r="E138" s="2" t="s">
        <v>123</v>
      </c>
      <c r="F138" s="5">
        <f t="shared" si="17"/>
        <v>50</v>
      </c>
      <c r="G138" s="4">
        <f t="shared" si="19"/>
        <v>50</v>
      </c>
      <c r="H138" s="4"/>
      <c r="I138" s="4">
        <v>50</v>
      </c>
      <c r="J138" s="4"/>
      <c r="K138" s="4"/>
      <c r="L138" s="4"/>
      <c r="M138" s="4"/>
      <c r="N138" s="4"/>
      <c r="O138" s="16">
        <f t="shared" si="16"/>
        <v>0</v>
      </c>
      <c r="P138" s="4">
        <f t="shared" si="18"/>
        <v>0</v>
      </c>
      <c r="Q138" s="4"/>
      <c r="R138" s="4">
        <v>0</v>
      </c>
      <c r="S138" s="4"/>
      <c r="T138" s="4"/>
      <c r="U138" s="4"/>
      <c r="V138" s="4"/>
      <c r="W138" s="4"/>
      <c r="X138" s="100">
        <v>12</v>
      </c>
      <c r="Y138" s="23">
        <v>11.74</v>
      </c>
    </row>
    <row r="139" spans="1:25" s="34" customFormat="1" ht="30">
      <c r="A139" s="97">
        <v>126</v>
      </c>
      <c r="B139" s="97">
        <v>30</v>
      </c>
      <c r="C139" s="2" t="s">
        <v>14</v>
      </c>
      <c r="D139" s="3">
        <v>401</v>
      </c>
      <c r="E139" s="2" t="s">
        <v>42</v>
      </c>
      <c r="F139" s="16">
        <f t="shared" si="17"/>
        <v>42</v>
      </c>
      <c r="G139" s="4">
        <f t="shared" si="19"/>
        <v>42</v>
      </c>
      <c r="H139" s="4"/>
      <c r="I139" s="4"/>
      <c r="J139" s="4">
        <v>42</v>
      </c>
      <c r="K139" s="5"/>
      <c r="L139" s="5"/>
      <c r="M139" s="5"/>
      <c r="N139" s="4"/>
      <c r="O139" s="16">
        <f t="shared" si="16"/>
        <v>42</v>
      </c>
      <c r="P139" s="4">
        <f t="shared" si="18"/>
        <v>42</v>
      </c>
      <c r="Q139" s="4"/>
      <c r="R139" s="4"/>
      <c r="S139" s="4">
        <v>42</v>
      </c>
      <c r="T139" s="5"/>
      <c r="U139" s="5"/>
      <c r="V139" s="5"/>
      <c r="W139" s="4"/>
      <c r="X139" s="100">
        <v>100</v>
      </c>
      <c r="Y139" s="100">
        <v>74.08</v>
      </c>
    </row>
    <row r="140" spans="1:25" s="34" customFormat="1" ht="30">
      <c r="A140" s="97">
        <v>127</v>
      </c>
      <c r="B140" s="97">
        <v>103</v>
      </c>
      <c r="C140" s="2" t="s">
        <v>14</v>
      </c>
      <c r="D140" s="3">
        <v>412</v>
      </c>
      <c r="E140" s="2" t="s">
        <v>136</v>
      </c>
      <c r="F140" s="16">
        <f t="shared" si="17"/>
        <v>42</v>
      </c>
      <c r="G140" s="4">
        <f t="shared" si="19"/>
        <v>42</v>
      </c>
      <c r="H140" s="4"/>
      <c r="I140" s="10"/>
      <c r="J140" s="10"/>
      <c r="K140" s="121">
        <v>42</v>
      </c>
      <c r="L140" s="10"/>
      <c r="M140" s="10"/>
      <c r="N140" s="10"/>
      <c r="O140" s="16">
        <f t="shared" si="16"/>
        <v>42</v>
      </c>
      <c r="P140" s="4">
        <f t="shared" si="18"/>
        <v>42</v>
      </c>
      <c r="Q140" s="4"/>
      <c r="R140" s="11"/>
      <c r="S140" s="11"/>
      <c r="T140" s="14">
        <v>42</v>
      </c>
      <c r="U140" s="11"/>
      <c r="V140" s="11"/>
      <c r="W140" s="12"/>
      <c r="X140" s="101">
        <v>100</v>
      </c>
      <c r="Y140" s="63">
        <v>198</v>
      </c>
    </row>
    <row r="141" spans="1:25" s="34" customFormat="1" ht="30">
      <c r="A141" s="97">
        <v>128</v>
      </c>
      <c r="B141" s="97">
        <v>134</v>
      </c>
      <c r="C141" s="2" t="s">
        <v>26</v>
      </c>
      <c r="D141" s="3">
        <v>282</v>
      </c>
      <c r="E141" s="2" t="s">
        <v>56</v>
      </c>
      <c r="F141" s="5">
        <f t="shared" si="17"/>
        <v>41</v>
      </c>
      <c r="G141" s="4">
        <f t="shared" si="19"/>
        <v>41</v>
      </c>
      <c r="H141" s="4"/>
      <c r="I141" s="4">
        <v>41</v>
      </c>
      <c r="J141" s="4"/>
      <c r="K141" s="5"/>
      <c r="L141" s="5"/>
      <c r="M141" s="5"/>
      <c r="N141" s="4"/>
      <c r="O141" s="16">
        <f t="shared" ref="O141:O172" si="20">P141+W141</f>
        <v>20</v>
      </c>
      <c r="P141" s="4">
        <f t="shared" si="18"/>
        <v>20</v>
      </c>
      <c r="Q141" s="4"/>
      <c r="R141" s="4">
        <v>20</v>
      </c>
      <c r="S141" s="4"/>
      <c r="T141" s="5"/>
      <c r="U141" s="5"/>
      <c r="V141" s="5"/>
      <c r="W141" s="4"/>
      <c r="X141" s="100">
        <v>34.200000000000003</v>
      </c>
      <c r="Y141" s="100">
        <v>9</v>
      </c>
    </row>
    <row r="142" spans="1:25" s="34" customFormat="1" ht="30">
      <c r="A142" s="97">
        <v>129</v>
      </c>
      <c r="B142" s="97">
        <v>52</v>
      </c>
      <c r="C142" s="2" t="s">
        <v>14</v>
      </c>
      <c r="D142" s="3">
        <v>996</v>
      </c>
      <c r="E142" s="2" t="s">
        <v>69</v>
      </c>
      <c r="F142" s="16">
        <f t="shared" ref="F142:F173" si="21">G142+N142</f>
        <v>39</v>
      </c>
      <c r="G142" s="4">
        <f t="shared" si="19"/>
        <v>39</v>
      </c>
      <c r="H142" s="4"/>
      <c r="I142" s="4"/>
      <c r="J142" s="4"/>
      <c r="K142" s="5">
        <v>11</v>
      </c>
      <c r="L142" s="5">
        <v>28</v>
      </c>
      <c r="M142" s="5"/>
      <c r="N142" s="4"/>
      <c r="O142" s="16">
        <f t="shared" si="20"/>
        <v>23</v>
      </c>
      <c r="P142" s="4">
        <f t="shared" ref="P142:P178" si="22">R142+S142+T142+U142+V142</f>
        <v>23</v>
      </c>
      <c r="Q142" s="4"/>
      <c r="R142" s="4"/>
      <c r="S142" s="4"/>
      <c r="T142" s="5">
        <v>10</v>
      </c>
      <c r="U142" s="5">
        <v>13</v>
      </c>
      <c r="V142" s="5"/>
      <c r="W142" s="4"/>
      <c r="X142" s="100">
        <v>100</v>
      </c>
      <c r="Y142" s="63">
        <v>78.010000000000005</v>
      </c>
    </row>
    <row r="143" spans="1:25" s="34" customFormat="1" ht="45">
      <c r="A143" s="97">
        <v>130</v>
      </c>
      <c r="B143" s="97">
        <v>48</v>
      </c>
      <c r="C143" s="2" t="s">
        <v>14</v>
      </c>
      <c r="D143" s="3">
        <v>361</v>
      </c>
      <c r="E143" s="2" t="s">
        <v>65</v>
      </c>
      <c r="F143" s="16">
        <f t="shared" si="21"/>
        <v>8</v>
      </c>
      <c r="G143" s="4">
        <f t="shared" si="19"/>
        <v>8</v>
      </c>
      <c r="H143" s="4"/>
      <c r="I143" s="4"/>
      <c r="J143" s="4">
        <v>8</v>
      </c>
      <c r="K143" s="5"/>
      <c r="L143" s="5"/>
      <c r="M143" s="5"/>
      <c r="N143" s="4"/>
      <c r="O143" s="16">
        <f t="shared" si="20"/>
        <v>7</v>
      </c>
      <c r="P143" s="4">
        <f t="shared" si="22"/>
        <v>7</v>
      </c>
      <c r="Q143" s="4"/>
      <c r="R143" s="4"/>
      <c r="S143" s="4">
        <v>7</v>
      </c>
      <c r="T143" s="5"/>
      <c r="U143" s="5"/>
      <c r="V143" s="5"/>
      <c r="W143" s="4"/>
      <c r="X143" s="100">
        <v>99</v>
      </c>
      <c r="Y143" s="101">
        <v>84.25</v>
      </c>
    </row>
    <row r="144" spans="1:25" s="34" customFormat="1" ht="75">
      <c r="A144" s="97">
        <v>131</v>
      </c>
      <c r="B144" s="1">
        <v>97</v>
      </c>
      <c r="C144" s="2" t="s">
        <v>14</v>
      </c>
      <c r="D144" s="121">
        <v>16702</v>
      </c>
      <c r="E144" s="2" t="s">
        <v>126</v>
      </c>
      <c r="F144" s="16">
        <f t="shared" si="21"/>
        <v>5</v>
      </c>
      <c r="G144" s="4">
        <f t="shared" si="19"/>
        <v>5</v>
      </c>
      <c r="H144" s="4"/>
      <c r="I144" s="17"/>
      <c r="J144" s="17"/>
      <c r="K144" s="17"/>
      <c r="L144" s="17">
        <v>5</v>
      </c>
      <c r="M144" s="17"/>
      <c r="N144" s="17"/>
      <c r="O144" s="16">
        <f t="shared" si="20"/>
        <v>0</v>
      </c>
      <c r="P144" s="4">
        <f t="shared" si="22"/>
        <v>0</v>
      </c>
      <c r="Q144" s="4"/>
      <c r="R144" s="5"/>
      <c r="S144" s="5"/>
      <c r="T144" s="5"/>
      <c r="U144" s="5">
        <v>0</v>
      </c>
      <c r="V144" s="5"/>
      <c r="W144" s="5"/>
      <c r="X144" s="101">
        <v>0</v>
      </c>
      <c r="Y144" s="100">
        <v>1.79</v>
      </c>
    </row>
    <row r="145" spans="1:25" s="34" customFormat="1" ht="75">
      <c r="A145" s="97">
        <v>132</v>
      </c>
      <c r="B145" s="97">
        <v>86</v>
      </c>
      <c r="C145" s="21" t="s">
        <v>14</v>
      </c>
      <c r="D145" s="3">
        <v>348</v>
      </c>
      <c r="E145" s="21" t="s">
        <v>112</v>
      </c>
      <c r="F145" s="16">
        <f t="shared" si="21"/>
        <v>2</v>
      </c>
      <c r="G145" s="4">
        <f t="shared" si="19"/>
        <v>2</v>
      </c>
      <c r="H145" s="4"/>
      <c r="I145" s="6"/>
      <c r="J145" s="6">
        <v>2</v>
      </c>
      <c r="K145" s="22"/>
      <c r="L145" s="22"/>
      <c r="M145" s="22"/>
      <c r="N145" s="6"/>
      <c r="O145" s="16">
        <f t="shared" si="20"/>
        <v>2</v>
      </c>
      <c r="P145" s="4">
        <f t="shared" si="22"/>
        <v>2</v>
      </c>
      <c r="Q145" s="4"/>
      <c r="R145" s="6"/>
      <c r="S145" s="6">
        <v>2</v>
      </c>
      <c r="T145" s="22"/>
      <c r="U145" s="22"/>
      <c r="V145" s="22"/>
      <c r="W145" s="6"/>
      <c r="X145" s="23">
        <v>99</v>
      </c>
      <c r="Y145" s="101">
        <v>83.59</v>
      </c>
    </row>
    <row r="146" spans="1:25" s="34" customFormat="1" ht="45">
      <c r="A146" s="97">
        <v>133</v>
      </c>
      <c r="B146" s="1">
        <v>153</v>
      </c>
      <c r="C146" s="2" t="s">
        <v>25</v>
      </c>
      <c r="D146" s="118">
        <v>1107</v>
      </c>
      <c r="E146" s="2" t="s">
        <v>166</v>
      </c>
      <c r="F146" s="5">
        <f t="shared" si="21"/>
        <v>1</v>
      </c>
      <c r="G146" s="4">
        <f t="shared" si="19"/>
        <v>1</v>
      </c>
      <c r="H146" s="4"/>
      <c r="I146" s="10"/>
      <c r="J146" s="4">
        <v>1</v>
      </c>
      <c r="K146" s="10"/>
      <c r="L146" s="10"/>
      <c r="M146" s="10"/>
      <c r="N146" s="10"/>
      <c r="O146" s="16">
        <f t="shared" si="20"/>
        <v>0</v>
      </c>
      <c r="P146" s="4">
        <f t="shared" si="22"/>
        <v>0</v>
      </c>
      <c r="Q146" s="4"/>
      <c r="R146" s="11"/>
      <c r="S146" s="4">
        <v>0</v>
      </c>
      <c r="T146" s="11"/>
      <c r="U146" s="11"/>
      <c r="V146" s="11"/>
      <c r="W146" s="12"/>
      <c r="X146" s="101">
        <v>0</v>
      </c>
      <c r="Y146" s="100">
        <v>0</v>
      </c>
    </row>
    <row r="147" spans="1:25" s="34" customFormat="1" ht="45">
      <c r="A147" s="97">
        <v>134</v>
      </c>
      <c r="B147" s="1">
        <v>154</v>
      </c>
      <c r="C147" s="2" t="s">
        <v>25</v>
      </c>
      <c r="D147" s="118">
        <v>1108</v>
      </c>
      <c r="E147" s="2" t="s">
        <v>165</v>
      </c>
      <c r="F147" s="5">
        <f t="shared" si="21"/>
        <v>1</v>
      </c>
      <c r="G147" s="4">
        <f t="shared" si="19"/>
        <v>1</v>
      </c>
      <c r="H147" s="4"/>
      <c r="I147" s="10"/>
      <c r="J147" s="4">
        <v>1</v>
      </c>
      <c r="K147" s="10"/>
      <c r="L147" s="10"/>
      <c r="M147" s="10"/>
      <c r="N147" s="10"/>
      <c r="O147" s="16">
        <f t="shared" si="20"/>
        <v>0</v>
      </c>
      <c r="P147" s="4">
        <f t="shared" si="22"/>
        <v>0</v>
      </c>
      <c r="Q147" s="4"/>
      <c r="R147" s="11"/>
      <c r="S147" s="4">
        <v>0</v>
      </c>
      <c r="T147" s="11"/>
      <c r="U147" s="11"/>
      <c r="V147" s="11"/>
      <c r="W147" s="12"/>
      <c r="X147" s="101">
        <v>0</v>
      </c>
      <c r="Y147" s="2">
        <v>0</v>
      </c>
    </row>
    <row r="148" spans="1:25" s="34" customFormat="1" ht="45">
      <c r="A148" s="97">
        <v>135</v>
      </c>
      <c r="B148" s="97">
        <v>155</v>
      </c>
      <c r="C148" s="2" t="s">
        <v>25</v>
      </c>
      <c r="D148" s="121">
        <v>1108</v>
      </c>
      <c r="E148" s="62" t="s">
        <v>172</v>
      </c>
      <c r="F148" s="5">
        <f t="shared" si="21"/>
        <v>1</v>
      </c>
      <c r="G148" s="4">
        <f t="shared" si="19"/>
        <v>1</v>
      </c>
      <c r="H148" s="4"/>
      <c r="I148" s="10"/>
      <c r="J148" s="4">
        <v>1</v>
      </c>
      <c r="K148" s="10"/>
      <c r="L148" s="10"/>
      <c r="M148" s="10"/>
      <c r="N148" s="10"/>
      <c r="O148" s="16">
        <f t="shared" si="20"/>
        <v>0</v>
      </c>
      <c r="P148" s="4">
        <f t="shared" si="22"/>
        <v>0</v>
      </c>
      <c r="Q148" s="4"/>
      <c r="R148" s="11"/>
      <c r="S148" s="4">
        <v>0</v>
      </c>
      <c r="T148" s="11"/>
      <c r="U148" s="11"/>
      <c r="V148" s="11"/>
      <c r="W148" s="12"/>
      <c r="X148" s="101">
        <v>0</v>
      </c>
      <c r="Y148" s="63">
        <v>0</v>
      </c>
    </row>
    <row r="149" spans="1:25" s="34" customFormat="1" ht="45">
      <c r="A149" s="97">
        <v>136</v>
      </c>
      <c r="B149" s="97">
        <v>156</v>
      </c>
      <c r="C149" s="2" t="s">
        <v>25</v>
      </c>
      <c r="D149" s="121">
        <v>1108</v>
      </c>
      <c r="E149" s="13" t="s">
        <v>173</v>
      </c>
      <c r="F149" s="5">
        <f t="shared" si="21"/>
        <v>1</v>
      </c>
      <c r="G149" s="4">
        <f t="shared" si="19"/>
        <v>1</v>
      </c>
      <c r="H149" s="4"/>
      <c r="I149" s="10"/>
      <c r="J149" s="4">
        <v>1</v>
      </c>
      <c r="K149" s="10"/>
      <c r="L149" s="10"/>
      <c r="M149" s="10"/>
      <c r="N149" s="10"/>
      <c r="O149" s="16">
        <f t="shared" si="20"/>
        <v>0</v>
      </c>
      <c r="P149" s="4">
        <f t="shared" si="22"/>
        <v>0</v>
      </c>
      <c r="Q149" s="4"/>
      <c r="R149" s="11"/>
      <c r="S149" s="4">
        <v>0</v>
      </c>
      <c r="T149" s="11"/>
      <c r="U149" s="11"/>
      <c r="V149" s="11"/>
      <c r="W149" s="12"/>
      <c r="X149" s="101">
        <v>0</v>
      </c>
      <c r="Y149" s="63">
        <v>0</v>
      </c>
    </row>
    <row r="150" spans="1:25" s="34" customFormat="1" ht="45">
      <c r="A150" s="97">
        <v>137</v>
      </c>
      <c r="B150" s="97">
        <v>157</v>
      </c>
      <c r="C150" s="2" t="s">
        <v>25</v>
      </c>
      <c r="D150" s="121">
        <v>1108</v>
      </c>
      <c r="E150" s="13" t="s">
        <v>174</v>
      </c>
      <c r="F150" s="5">
        <f t="shared" si="21"/>
        <v>1</v>
      </c>
      <c r="G150" s="4">
        <f t="shared" si="19"/>
        <v>1</v>
      </c>
      <c r="H150" s="4"/>
      <c r="I150" s="10"/>
      <c r="J150" s="4">
        <v>1</v>
      </c>
      <c r="K150" s="10"/>
      <c r="L150" s="10"/>
      <c r="M150" s="10"/>
      <c r="N150" s="10"/>
      <c r="O150" s="16">
        <f t="shared" si="20"/>
        <v>0</v>
      </c>
      <c r="P150" s="4">
        <f t="shared" si="22"/>
        <v>0</v>
      </c>
      <c r="Q150" s="4"/>
      <c r="R150" s="11"/>
      <c r="S150" s="4">
        <v>0</v>
      </c>
      <c r="T150" s="11"/>
      <c r="U150" s="11"/>
      <c r="V150" s="11"/>
      <c r="W150" s="12"/>
      <c r="X150" s="101">
        <v>0</v>
      </c>
      <c r="Y150" s="63">
        <v>0</v>
      </c>
    </row>
    <row r="151" spans="1:25" s="34" customFormat="1" ht="30" customHeight="1">
      <c r="A151" s="97">
        <v>138</v>
      </c>
      <c r="B151" s="97">
        <v>94</v>
      </c>
      <c r="C151" s="2" t="s">
        <v>14</v>
      </c>
      <c r="D151" s="69">
        <v>873</v>
      </c>
      <c r="E151" s="36" t="s">
        <v>120</v>
      </c>
      <c r="F151" s="91">
        <f t="shared" si="21"/>
        <v>0</v>
      </c>
      <c r="G151" s="4">
        <f t="shared" si="19"/>
        <v>0</v>
      </c>
      <c r="H151" s="4"/>
      <c r="I151" s="4"/>
      <c r="J151" s="4"/>
      <c r="K151" s="79">
        <v>0</v>
      </c>
      <c r="L151" s="5"/>
      <c r="M151" s="5"/>
      <c r="N151" s="4"/>
      <c r="O151" s="90">
        <f t="shared" si="20"/>
        <v>0</v>
      </c>
      <c r="P151" s="4">
        <f t="shared" si="22"/>
        <v>0</v>
      </c>
      <c r="Q151" s="4"/>
      <c r="R151" s="4"/>
      <c r="S151" s="4"/>
      <c r="T151" s="78">
        <v>0</v>
      </c>
      <c r="U151" s="5"/>
      <c r="V151" s="5"/>
      <c r="W151" s="4"/>
      <c r="X151" s="100">
        <v>99.9</v>
      </c>
      <c r="Y151" s="101">
        <v>72.66</v>
      </c>
    </row>
    <row r="152" spans="1:25" s="34" customFormat="1" ht="30" customHeight="1">
      <c r="A152" s="97">
        <v>139</v>
      </c>
      <c r="B152" s="97">
        <v>14</v>
      </c>
      <c r="C152" s="2" t="s">
        <v>14</v>
      </c>
      <c r="D152" s="65">
        <v>418</v>
      </c>
      <c r="E152" s="36" t="s">
        <v>127</v>
      </c>
      <c r="F152" s="90">
        <f t="shared" si="21"/>
        <v>0</v>
      </c>
      <c r="G152" s="4">
        <f t="shared" si="19"/>
        <v>0</v>
      </c>
      <c r="H152" s="4"/>
      <c r="I152" s="10"/>
      <c r="J152" s="10"/>
      <c r="K152" s="10"/>
      <c r="L152" s="10"/>
      <c r="M152" s="10"/>
      <c r="N152" s="10"/>
      <c r="O152" s="90">
        <f t="shared" si="20"/>
        <v>0</v>
      </c>
      <c r="P152" s="4">
        <f t="shared" si="22"/>
        <v>0</v>
      </c>
      <c r="Q152" s="4"/>
      <c r="R152" s="11"/>
      <c r="S152" s="11"/>
      <c r="T152" s="11"/>
      <c r="U152" s="11"/>
      <c r="V152" s="11"/>
      <c r="W152" s="12"/>
      <c r="X152" s="101">
        <v>98</v>
      </c>
      <c r="Y152" s="101">
        <v>64.92</v>
      </c>
    </row>
    <row r="153" spans="1:25" s="34" customFormat="1" ht="30" customHeight="1">
      <c r="A153" s="97">
        <v>140</v>
      </c>
      <c r="B153" s="97">
        <v>15</v>
      </c>
      <c r="C153" s="2" t="s">
        <v>14</v>
      </c>
      <c r="D153" s="69">
        <v>418</v>
      </c>
      <c r="E153" s="36" t="s">
        <v>128</v>
      </c>
      <c r="F153" s="90">
        <f t="shared" si="21"/>
        <v>0</v>
      </c>
      <c r="G153" s="4">
        <f t="shared" si="19"/>
        <v>0</v>
      </c>
      <c r="H153" s="4"/>
      <c r="I153" s="10"/>
      <c r="J153" s="10"/>
      <c r="K153" s="10"/>
      <c r="L153" s="10"/>
      <c r="M153" s="10"/>
      <c r="N153" s="10"/>
      <c r="O153" s="90">
        <f t="shared" si="20"/>
        <v>0</v>
      </c>
      <c r="P153" s="4">
        <f t="shared" si="22"/>
        <v>0</v>
      </c>
      <c r="Q153" s="4"/>
      <c r="R153" s="11"/>
      <c r="S153" s="11"/>
      <c r="T153" s="11"/>
      <c r="U153" s="11"/>
      <c r="V153" s="11"/>
      <c r="W153" s="12"/>
      <c r="X153" s="101">
        <v>100</v>
      </c>
      <c r="Y153" s="101">
        <v>63.85</v>
      </c>
    </row>
    <row r="154" spans="1:25" s="34" customFormat="1" ht="30" customHeight="1">
      <c r="A154" s="97">
        <v>141</v>
      </c>
      <c r="B154" s="97">
        <v>16</v>
      </c>
      <c r="C154" s="2" t="s">
        <v>14</v>
      </c>
      <c r="D154" s="69">
        <v>418</v>
      </c>
      <c r="E154" s="36" t="s">
        <v>129</v>
      </c>
      <c r="F154" s="90">
        <f t="shared" si="21"/>
        <v>0</v>
      </c>
      <c r="G154" s="4">
        <f t="shared" ref="G154:G178" si="23">I154+J154+K154+L154+M154</f>
        <v>0</v>
      </c>
      <c r="H154" s="4"/>
      <c r="I154" s="10"/>
      <c r="J154" s="10"/>
      <c r="K154" s="10"/>
      <c r="L154" s="10"/>
      <c r="M154" s="10"/>
      <c r="N154" s="10"/>
      <c r="O154" s="90">
        <f t="shared" si="20"/>
        <v>0</v>
      </c>
      <c r="P154" s="4">
        <f t="shared" si="22"/>
        <v>0</v>
      </c>
      <c r="Q154" s="4"/>
      <c r="R154" s="11"/>
      <c r="S154" s="11"/>
      <c r="T154" s="11"/>
      <c r="U154" s="11"/>
      <c r="V154" s="11"/>
      <c r="W154" s="12"/>
      <c r="X154" s="101">
        <v>100</v>
      </c>
      <c r="Y154" s="101">
        <v>45.76</v>
      </c>
    </row>
    <row r="155" spans="1:25" s="34" customFormat="1" ht="30" customHeight="1">
      <c r="A155" s="97">
        <v>142</v>
      </c>
      <c r="B155" s="97">
        <v>98</v>
      </c>
      <c r="C155" s="2" t="s">
        <v>14</v>
      </c>
      <c r="D155" s="69">
        <v>416</v>
      </c>
      <c r="E155" s="36" t="s">
        <v>130</v>
      </c>
      <c r="F155" s="90">
        <f t="shared" si="21"/>
        <v>0</v>
      </c>
      <c r="G155" s="4">
        <f t="shared" si="23"/>
        <v>0</v>
      </c>
      <c r="H155" s="4"/>
      <c r="I155" s="10"/>
      <c r="J155" s="10"/>
      <c r="K155" s="10"/>
      <c r="L155" s="10"/>
      <c r="M155" s="10"/>
      <c r="N155" s="10"/>
      <c r="O155" s="90">
        <f t="shared" si="20"/>
        <v>0</v>
      </c>
      <c r="P155" s="4">
        <f t="shared" si="22"/>
        <v>0</v>
      </c>
      <c r="Q155" s="4"/>
      <c r="R155" s="11"/>
      <c r="S155" s="11"/>
      <c r="T155" s="11"/>
      <c r="U155" s="11"/>
      <c r="V155" s="11"/>
      <c r="W155" s="12"/>
      <c r="X155" s="101">
        <v>100</v>
      </c>
      <c r="Y155" s="63">
        <v>91.38</v>
      </c>
    </row>
    <row r="156" spans="1:25" s="34" customFormat="1" ht="30" customHeight="1">
      <c r="A156" s="97">
        <v>143</v>
      </c>
      <c r="B156" s="97">
        <v>99</v>
      </c>
      <c r="C156" s="2" t="s">
        <v>14</v>
      </c>
      <c r="D156" s="69">
        <v>416</v>
      </c>
      <c r="E156" s="36" t="s">
        <v>131</v>
      </c>
      <c r="F156" s="90">
        <f t="shared" si="21"/>
        <v>0</v>
      </c>
      <c r="G156" s="4">
        <f t="shared" si="23"/>
        <v>0</v>
      </c>
      <c r="H156" s="4"/>
      <c r="I156" s="10"/>
      <c r="J156" s="10"/>
      <c r="K156" s="10"/>
      <c r="L156" s="10"/>
      <c r="M156" s="10"/>
      <c r="N156" s="10"/>
      <c r="O156" s="90">
        <f t="shared" si="20"/>
        <v>0</v>
      </c>
      <c r="P156" s="4">
        <f t="shared" si="22"/>
        <v>0</v>
      </c>
      <c r="Q156" s="4"/>
      <c r="R156" s="11"/>
      <c r="S156" s="11"/>
      <c r="T156" s="11"/>
      <c r="U156" s="11"/>
      <c r="V156" s="11"/>
      <c r="W156" s="12"/>
      <c r="X156" s="101">
        <v>100</v>
      </c>
      <c r="Y156" s="63">
        <v>331.25</v>
      </c>
    </row>
    <row r="157" spans="1:25" s="34" customFormat="1" ht="30" customHeight="1">
      <c r="A157" s="97">
        <v>144</v>
      </c>
      <c r="B157" s="97">
        <v>100</v>
      </c>
      <c r="C157" s="2" t="s">
        <v>14</v>
      </c>
      <c r="D157" s="69">
        <v>416</v>
      </c>
      <c r="E157" s="36" t="s">
        <v>132</v>
      </c>
      <c r="F157" s="90">
        <f t="shared" si="21"/>
        <v>0</v>
      </c>
      <c r="G157" s="4">
        <f t="shared" si="23"/>
        <v>0</v>
      </c>
      <c r="H157" s="4"/>
      <c r="I157" s="10"/>
      <c r="J157" s="10"/>
      <c r="K157" s="10"/>
      <c r="L157" s="10"/>
      <c r="M157" s="10"/>
      <c r="N157" s="10"/>
      <c r="O157" s="90">
        <f t="shared" si="20"/>
        <v>0</v>
      </c>
      <c r="P157" s="4">
        <f t="shared" si="22"/>
        <v>0</v>
      </c>
      <c r="Q157" s="4"/>
      <c r="R157" s="11"/>
      <c r="S157" s="11"/>
      <c r="T157" s="11"/>
      <c r="U157" s="11"/>
      <c r="V157" s="11"/>
      <c r="W157" s="12"/>
      <c r="X157" s="101">
        <v>100</v>
      </c>
      <c r="Y157" s="63">
        <v>69.59</v>
      </c>
    </row>
    <row r="158" spans="1:25" s="34" customFormat="1" ht="30" customHeight="1">
      <c r="A158" s="97">
        <v>145</v>
      </c>
      <c r="B158" s="97">
        <v>104</v>
      </c>
      <c r="C158" s="2" t="s">
        <v>14</v>
      </c>
      <c r="D158" s="65">
        <v>343</v>
      </c>
      <c r="E158" s="36" t="s">
        <v>138</v>
      </c>
      <c r="F158" s="90">
        <f t="shared" si="21"/>
        <v>0</v>
      </c>
      <c r="G158" s="4">
        <f t="shared" si="23"/>
        <v>0</v>
      </c>
      <c r="H158" s="4"/>
      <c r="I158" s="10"/>
      <c r="J158" s="10"/>
      <c r="K158" s="10"/>
      <c r="L158" s="10"/>
      <c r="M158" s="10"/>
      <c r="N158" s="10"/>
      <c r="O158" s="90">
        <f t="shared" si="20"/>
        <v>0</v>
      </c>
      <c r="P158" s="4">
        <f t="shared" si="22"/>
        <v>0</v>
      </c>
      <c r="Q158" s="4"/>
      <c r="R158" s="11"/>
      <c r="S158" s="11"/>
      <c r="T158" s="11"/>
      <c r="U158" s="11"/>
      <c r="V158" s="11"/>
      <c r="W158" s="12"/>
      <c r="X158" s="101">
        <v>82</v>
      </c>
      <c r="Y158" s="63">
        <v>7.32</v>
      </c>
    </row>
    <row r="159" spans="1:25" s="34" customFormat="1" ht="30" customHeight="1">
      <c r="A159" s="97">
        <v>146</v>
      </c>
      <c r="B159" s="97">
        <v>105</v>
      </c>
      <c r="C159" s="2" t="s">
        <v>14</v>
      </c>
      <c r="D159" s="65">
        <v>344</v>
      </c>
      <c r="E159" s="36" t="s">
        <v>139</v>
      </c>
      <c r="F159" s="90">
        <f t="shared" si="21"/>
        <v>0</v>
      </c>
      <c r="G159" s="4">
        <f t="shared" si="23"/>
        <v>0</v>
      </c>
      <c r="H159" s="4"/>
      <c r="I159" s="10"/>
      <c r="J159" s="10"/>
      <c r="K159" s="10"/>
      <c r="L159" s="10"/>
      <c r="M159" s="10"/>
      <c r="N159" s="10"/>
      <c r="O159" s="90">
        <f t="shared" si="20"/>
        <v>0</v>
      </c>
      <c r="P159" s="4">
        <f t="shared" si="22"/>
        <v>0</v>
      </c>
      <c r="Q159" s="4"/>
      <c r="R159" s="11"/>
      <c r="S159" s="11"/>
      <c r="T159" s="11"/>
      <c r="U159" s="11"/>
      <c r="V159" s="11"/>
      <c r="W159" s="12"/>
      <c r="X159" s="101">
        <v>60</v>
      </c>
      <c r="Y159" s="63">
        <v>0.98</v>
      </c>
    </row>
    <row r="160" spans="1:25" s="34" customFormat="1" ht="30" customHeight="1">
      <c r="A160" s="97">
        <v>147</v>
      </c>
      <c r="B160" s="97">
        <v>106</v>
      </c>
      <c r="C160" s="2" t="s">
        <v>14</v>
      </c>
      <c r="D160" s="69">
        <v>354</v>
      </c>
      <c r="E160" s="36" t="s">
        <v>140</v>
      </c>
      <c r="F160" s="90">
        <f t="shared" si="21"/>
        <v>0</v>
      </c>
      <c r="G160" s="4">
        <f t="shared" si="23"/>
        <v>0</v>
      </c>
      <c r="H160" s="4"/>
      <c r="I160" s="10"/>
      <c r="J160" s="10"/>
      <c r="K160" s="10"/>
      <c r="L160" s="10"/>
      <c r="M160" s="10"/>
      <c r="N160" s="10"/>
      <c r="O160" s="90">
        <f t="shared" si="20"/>
        <v>0</v>
      </c>
      <c r="P160" s="4">
        <f t="shared" si="22"/>
        <v>0</v>
      </c>
      <c r="Q160" s="4"/>
      <c r="R160" s="11"/>
      <c r="S160" s="11"/>
      <c r="T160" s="11"/>
      <c r="U160" s="11"/>
      <c r="V160" s="11"/>
      <c r="W160" s="12"/>
      <c r="X160" s="101">
        <v>100</v>
      </c>
      <c r="Y160" s="63">
        <v>96.39</v>
      </c>
    </row>
    <row r="161" spans="1:26" s="34" customFormat="1" ht="30" customHeight="1">
      <c r="A161" s="97">
        <v>148</v>
      </c>
      <c r="B161" s="97">
        <v>107</v>
      </c>
      <c r="C161" s="2" t="s">
        <v>14</v>
      </c>
      <c r="D161" s="69">
        <v>395</v>
      </c>
      <c r="E161" s="36" t="s">
        <v>142</v>
      </c>
      <c r="F161" s="90">
        <f t="shared" si="21"/>
        <v>0</v>
      </c>
      <c r="G161" s="4">
        <f t="shared" si="23"/>
        <v>0</v>
      </c>
      <c r="H161" s="4"/>
      <c r="I161" s="10"/>
      <c r="J161" s="10"/>
      <c r="K161" s="10"/>
      <c r="L161" s="10"/>
      <c r="M161" s="10"/>
      <c r="N161" s="10"/>
      <c r="O161" s="90">
        <f t="shared" si="20"/>
        <v>0</v>
      </c>
      <c r="P161" s="4">
        <f t="shared" si="22"/>
        <v>0</v>
      </c>
      <c r="Q161" s="4"/>
      <c r="R161" s="11"/>
      <c r="S161" s="11"/>
      <c r="T161" s="11"/>
      <c r="U161" s="11"/>
      <c r="V161" s="11"/>
      <c r="W161" s="12"/>
      <c r="X161" s="101">
        <v>100</v>
      </c>
      <c r="Y161" s="63">
        <v>64.03</v>
      </c>
    </row>
    <row r="162" spans="1:26" s="34" customFormat="1" ht="30" customHeight="1">
      <c r="A162" s="97">
        <v>149</v>
      </c>
      <c r="B162" s="97">
        <v>108</v>
      </c>
      <c r="C162" s="2" t="s">
        <v>14</v>
      </c>
      <c r="D162" s="69">
        <v>409</v>
      </c>
      <c r="E162" s="36" t="s">
        <v>143</v>
      </c>
      <c r="F162" s="90">
        <f t="shared" si="21"/>
        <v>0</v>
      </c>
      <c r="G162" s="4">
        <f t="shared" si="23"/>
        <v>0</v>
      </c>
      <c r="H162" s="4"/>
      <c r="I162" s="10"/>
      <c r="J162" s="10"/>
      <c r="K162" s="10"/>
      <c r="L162" s="10"/>
      <c r="M162" s="10"/>
      <c r="N162" s="10"/>
      <c r="O162" s="90">
        <f t="shared" si="20"/>
        <v>0</v>
      </c>
      <c r="P162" s="4">
        <f t="shared" si="22"/>
        <v>0</v>
      </c>
      <c r="Q162" s="4"/>
      <c r="R162" s="11"/>
      <c r="S162" s="11"/>
      <c r="T162" s="11"/>
      <c r="U162" s="11"/>
      <c r="V162" s="11"/>
      <c r="W162" s="12"/>
      <c r="X162" s="101">
        <v>100</v>
      </c>
      <c r="Y162" s="63">
        <v>22.08</v>
      </c>
    </row>
    <row r="163" spans="1:26" s="34" customFormat="1" ht="30" customHeight="1">
      <c r="A163" s="97">
        <v>150</v>
      </c>
      <c r="B163" s="97">
        <v>109</v>
      </c>
      <c r="C163" s="2" t="s">
        <v>14</v>
      </c>
      <c r="D163" s="69">
        <v>1173</v>
      </c>
      <c r="E163" s="36" t="s">
        <v>144</v>
      </c>
      <c r="F163" s="90">
        <f t="shared" si="21"/>
        <v>0</v>
      </c>
      <c r="G163" s="4">
        <f t="shared" si="23"/>
        <v>0</v>
      </c>
      <c r="H163" s="4"/>
      <c r="I163" s="10"/>
      <c r="J163" s="10"/>
      <c r="K163" s="10"/>
      <c r="L163" s="10"/>
      <c r="M163" s="10"/>
      <c r="N163" s="10"/>
      <c r="O163" s="90">
        <f t="shared" si="20"/>
        <v>0</v>
      </c>
      <c r="P163" s="4">
        <f t="shared" si="22"/>
        <v>0</v>
      </c>
      <c r="Q163" s="4"/>
      <c r="R163" s="11"/>
      <c r="S163" s="11"/>
      <c r="T163" s="11"/>
      <c r="U163" s="11"/>
      <c r="V163" s="11"/>
      <c r="W163" s="12"/>
      <c r="X163" s="101">
        <v>100</v>
      </c>
      <c r="Y163" s="63">
        <v>102.73</v>
      </c>
    </row>
    <row r="164" spans="1:26" s="34" customFormat="1" ht="30" customHeight="1">
      <c r="A164" s="97">
        <v>151</v>
      </c>
      <c r="B164" s="97">
        <v>110</v>
      </c>
      <c r="C164" s="2" t="s">
        <v>14</v>
      </c>
      <c r="D164" s="69">
        <v>1115</v>
      </c>
      <c r="E164" s="36" t="s">
        <v>145</v>
      </c>
      <c r="F164" s="90">
        <f t="shared" si="21"/>
        <v>0</v>
      </c>
      <c r="G164" s="4">
        <f t="shared" si="23"/>
        <v>0</v>
      </c>
      <c r="H164" s="4"/>
      <c r="I164" s="10"/>
      <c r="J164" s="10"/>
      <c r="K164" s="10"/>
      <c r="L164" s="10"/>
      <c r="M164" s="10"/>
      <c r="N164" s="10"/>
      <c r="O164" s="90">
        <f t="shared" si="20"/>
        <v>0</v>
      </c>
      <c r="P164" s="4">
        <f t="shared" si="22"/>
        <v>0</v>
      </c>
      <c r="Q164" s="4"/>
      <c r="R164" s="11"/>
      <c r="S164" s="11"/>
      <c r="T164" s="11"/>
      <c r="U164" s="11"/>
      <c r="V164" s="11"/>
      <c r="W164" s="12"/>
      <c r="X164" s="101">
        <v>100</v>
      </c>
      <c r="Y164" s="63">
        <v>83.9</v>
      </c>
    </row>
    <row r="165" spans="1:26" s="34" customFormat="1" ht="30" customHeight="1">
      <c r="A165" s="97">
        <v>152</v>
      </c>
      <c r="B165" s="97">
        <v>111</v>
      </c>
      <c r="C165" s="2" t="s">
        <v>14</v>
      </c>
      <c r="D165" s="65">
        <v>1254</v>
      </c>
      <c r="E165" s="36" t="s">
        <v>146</v>
      </c>
      <c r="F165" s="90">
        <f t="shared" si="21"/>
        <v>0</v>
      </c>
      <c r="G165" s="4">
        <f t="shared" si="23"/>
        <v>0</v>
      </c>
      <c r="H165" s="4"/>
      <c r="I165" s="10"/>
      <c r="J165" s="10"/>
      <c r="K165" s="10"/>
      <c r="L165" s="10"/>
      <c r="M165" s="10"/>
      <c r="N165" s="10"/>
      <c r="O165" s="90">
        <f t="shared" si="20"/>
        <v>0</v>
      </c>
      <c r="P165" s="4">
        <f t="shared" si="22"/>
        <v>0</v>
      </c>
      <c r="Q165" s="4"/>
      <c r="R165" s="11"/>
      <c r="S165" s="11"/>
      <c r="T165" s="11"/>
      <c r="U165" s="11"/>
      <c r="V165" s="11"/>
      <c r="W165" s="12"/>
      <c r="X165" s="101">
        <v>0</v>
      </c>
      <c r="Y165" s="63">
        <v>0</v>
      </c>
    </row>
    <row r="166" spans="1:26" s="34" customFormat="1" ht="30" customHeight="1">
      <c r="A166" s="97">
        <v>153</v>
      </c>
      <c r="B166" s="97">
        <v>112</v>
      </c>
      <c r="C166" s="2" t="s">
        <v>14</v>
      </c>
      <c r="D166" s="65">
        <v>385</v>
      </c>
      <c r="E166" s="36" t="s">
        <v>147</v>
      </c>
      <c r="F166" s="90">
        <f t="shared" si="21"/>
        <v>0</v>
      </c>
      <c r="G166" s="4">
        <f t="shared" si="23"/>
        <v>0</v>
      </c>
      <c r="H166" s="4"/>
      <c r="I166" s="10"/>
      <c r="J166" s="10"/>
      <c r="K166" s="10"/>
      <c r="L166" s="10"/>
      <c r="M166" s="10"/>
      <c r="N166" s="10"/>
      <c r="O166" s="90">
        <f t="shared" si="20"/>
        <v>0</v>
      </c>
      <c r="P166" s="4">
        <f t="shared" si="22"/>
        <v>0</v>
      </c>
      <c r="Q166" s="4"/>
      <c r="R166" s="11"/>
      <c r="S166" s="11"/>
      <c r="T166" s="11"/>
      <c r="U166" s="11"/>
      <c r="V166" s="11"/>
      <c r="W166" s="12"/>
      <c r="X166" s="101">
        <v>84</v>
      </c>
      <c r="Y166" s="63">
        <v>67.03</v>
      </c>
    </row>
    <row r="167" spans="1:26" s="34" customFormat="1" ht="30" customHeight="1">
      <c r="A167" s="97">
        <v>154</v>
      </c>
      <c r="B167" s="97">
        <v>114</v>
      </c>
      <c r="C167" s="2" t="s">
        <v>14</v>
      </c>
      <c r="D167" s="65">
        <v>1267</v>
      </c>
      <c r="E167" s="36" t="s">
        <v>151</v>
      </c>
      <c r="F167" s="90">
        <f t="shared" si="21"/>
        <v>0</v>
      </c>
      <c r="G167" s="4">
        <f t="shared" si="23"/>
        <v>0</v>
      </c>
      <c r="H167" s="4"/>
      <c r="I167" s="10"/>
      <c r="J167" s="10"/>
      <c r="K167" s="10"/>
      <c r="L167" s="10"/>
      <c r="M167" s="10"/>
      <c r="N167" s="10"/>
      <c r="O167" s="90">
        <f t="shared" si="20"/>
        <v>0</v>
      </c>
      <c r="P167" s="4">
        <f t="shared" si="22"/>
        <v>0</v>
      </c>
      <c r="Q167" s="4"/>
      <c r="R167" s="11"/>
      <c r="S167" s="11"/>
      <c r="T167" s="11"/>
      <c r="U167" s="11"/>
      <c r="V167" s="11"/>
      <c r="W167" s="12"/>
      <c r="X167" s="101">
        <v>0</v>
      </c>
      <c r="Y167" s="63">
        <v>0</v>
      </c>
    </row>
    <row r="168" spans="1:26" s="34" customFormat="1" ht="30" customHeight="1">
      <c r="A168" s="97">
        <v>155</v>
      </c>
      <c r="B168" s="97">
        <v>115</v>
      </c>
      <c r="C168" s="2" t="s">
        <v>14</v>
      </c>
      <c r="D168" s="65">
        <v>1268</v>
      </c>
      <c r="E168" s="36" t="s">
        <v>152</v>
      </c>
      <c r="F168" s="90">
        <f t="shared" si="21"/>
        <v>0</v>
      </c>
      <c r="G168" s="4">
        <f t="shared" si="23"/>
        <v>0</v>
      </c>
      <c r="H168" s="4"/>
      <c r="I168" s="10"/>
      <c r="J168" s="10"/>
      <c r="K168" s="10"/>
      <c r="L168" s="10"/>
      <c r="M168" s="10"/>
      <c r="N168" s="10"/>
      <c r="O168" s="90">
        <f t="shared" si="20"/>
        <v>0</v>
      </c>
      <c r="P168" s="4">
        <f t="shared" si="22"/>
        <v>0</v>
      </c>
      <c r="Q168" s="4"/>
      <c r="R168" s="11"/>
      <c r="S168" s="11"/>
      <c r="T168" s="11"/>
      <c r="U168" s="11"/>
      <c r="V168" s="11"/>
      <c r="W168" s="12"/>
      <c r="X168" s="101">
        <v>0</v>
      </c>
      <c r="Y168" s="63">
        <v>0</v>
      </c>
    </row>
    <row r="169" spans="1:26" s="34" customFormat="1" ht="30" customHeight="1">
      <c r="A169" s="97">
        <v>156</v>
      </c>
      <c r="B169" s="97">
        <v>116</v>
      </c>
      <c r="C169" s="2" t="s">
        <v>14</v>
      </c>
      <c r="D169" s="69">
        <v>1175</v>
      </c>
      <c r="E169" s="36" t="s">
        <v>153</v>
      </c>
      <c r="F169" s="90">
        <f t="shared" si="21"/>
        <v>0</v>
      </c>
      <c r="G169" s="4">
        <f t="shared" si="23"/>
        <v>0</v>
      </c>
      <c r="H169" s="4"/>
      <c r="I169" s="10"/>
      <c r="J169" s="10"/>
      <c r="K169" s="10"/>
      <c r="L169" s="10"/>
      <c r="M169" s="10"/>
      <c r="N169" s="10"/>
      <c r="O169" s="90">
        <f t="shared" si="20"/>
        <v>0</v>
      </c>
      <c r="P169" s="4">
        <f t="shared" si="22"/>
        <v>0</v>
      </c>
      <c r="Q169" s="4"/>
      <c r="R169" s="11"/>
      <c r="S169" s="11"/>
      <c r="T169" s="11"/>
      <c r="U169" s="11"/>
      <c r="V169" s="11"/>
      <c r="W169" s="12"/>
      <c r="X169" s="101">
        <v>100</v>
      </c>
      <c r="Y169" s="63">
        <v>100</v>
      </c>
    </row>
    <row r="170" spans="1:26" s="34" customFormat="1" ht="30" customHeight="1">
      <c r="A170" s="97">
        <v>157</v>
      </c>
      <c r="B170" s="97">
        <v>117</v>
      </c>
      <c r="C170" s="2" t="s">
        <v>14</v>
      </c>
      <c r="D170" s="69">
        <v>1165</v>
      </c>
      <c r="E170" s="36" t="s">
        <v>155</v>
      </c>
      <c r="F170" s="90">
        <f t="shared" si="21"/>
        <v>0</v>
      </c>
      <c r="G170" s="4">
        <f t="shared" si="23"/>
        <v>0</v>
      </c>
      <c r="H170" s="4"/>
      <c r="I170" s="10"/>
      <c r="J170" s="10"/>
      <c r="K170" s="10"/>
      <c r="L170" s="10"/>
      <c r="M170" s="10"/>
      <c r="N170" s="10"/>
      <c r="O170" s="90">
        <f t="shared" si="20"/>
        <v>0</v>
      </c>
      <c r="P170" s="4">
        <f t="shared" si="22"/>
        <v>0</v>
      </c>
      <c r="Q170" s="4"/>
      <c r="R170" s="11"/>
      <c r="S170" s="11"/>
      <c r="T170" s="11"/>
      <c r="U170" s="11"/>
      <c r="V170" s="11"/>
      <c r="W170" s="12"/>
      <c r="X170" s="101">
        <v>100</v>
      </c>
      <c r="Y170" s="63">
        <v>111.24</v>
      </c>
    </row>
    <row r="171" spans="1:26" s="35" customFormat="1" ht="30" customHeight="1">
      <c r="A171" s="97">
        <v>158</v>
      </c>
      <c r="B171" s="97">
        <v>118</v>
      </c>
      <c r="C171" s="2" t="s">
        <v>14</v>
      </c>
      <c r="D171" s="65">
        <v>1258</v>
      </c>
      <c r="E171" s="36" t="s">
        <v>156</v>
      </c>
      <c r="F171" s="90">
        <f t="shared" si="21"/>
        <v>0</v>
      </c>
      <c r="G171" s="4">
        <f t="shared" si="23"/>
        <v>0</v>
      </c>
      <c r="H171" s="4"/>
      <c r="I171" s="10"/>
      <c r="J171" s="10"/>
      <c r="K171" s="10"/>
      <c r="L171" s="10"/>
      <c r="M171" s="10"/>
      <c r="N171" s="10"/>
      <c r="O171" s="90">
        <f t="shared" si="20"/>
        <v>0</v>
      </c>
      <c r="P171" s="4">
        <f t="shared" si="22"/>
        <v>0</v>
      </c>
      <c r="Q171" s="4"/>
      <c r="R171" s="11"/>
      <c r="S171" s="11"/>
      <c r="T171" s="11"/>
      <c r="U171" s="11"/>
      <c r="V171" s="11"/>
      <c r="W171" s="12"/>
      <c r="X171" s="101">
        <v>0</v>
      </c>
      <c r="Y171" s="63">
        <v>0</v>
      </c>
    </row>
    <row r="172" spans="1:26" s="34" customFormat="1" ht="30" customHeight="1">
      <c r="A172" s="97">
        <v>159</v>
      </c>
      <c r="B172" s="97">
        <v>119</v>
      </c>
      <c r="C172" s="2" t="s">
        <v>14</v>
      </c>
      <c r="D172" s="65">
        <v>1189</v>
      </c>
      <c r="E172" s="36" t="s">
        <v>157</v>
      </c>
      <c r="F172" s="90">
        <f t="shared" si="21"/>
        <v>0</v>
      </c>
      <c r="G172" s="4">
        <f t="shared" si="23"/>
        <v>0</v>
      </c>
      <c r="H172" s="4"/>
      <c r="I172" s="10"/>
      <c r="J172" s="10"/>
      <c r="K172" s="10"/>
      <c r="L172" s="10"/>
      <c r="M172" s="10"/>
      <c r="N172" s="10"/>
      <c r="O172" s="90">
        <f t="shared" si="20"/>
        <v>0</v>
      </c>
      <c r="P172" s="4">
        <f t="shared" si="22"/>
        <v>0</v>
      </c>
      <c r="Q172" s="4"/>
      <c r="R172" s="11"/>
      <c r="S172" s="11"/>
      <c r="T172" s="11"/>
      <c r="U172" s="11"/>
      <c r="V172" s="11"/>
      <c r="W172" s="12"/>
      <c r="X172" s="101">
        <v>0</v>
      </c>
      <c r="Y172" s="63">
        <v>0.06</v>
      </c>
    </row>
    <row r="173" spans="1:26" s="34" customFormat="1" ht="30" customHeight="1">
      <c r="A173" s="97">
        <v>160</v>
      </c>
      <c r="B173" s="97">
        <v>120</v>
      </c>
      <c r="C173" s="2" t="s">
        <v>14</v>
      </c>
      <c r="D173" s="69">
        <v>352</v>
      </c>
      <c r="E173" s="36" t="s">
        <v>158</v>
      </c>
      <c r="F173" s="90">
        <f t="shared" si="21"/>
        <v>0</v>
      </c>
      <c r="G173" s="4">
        <f t="shared" si="23"/>
        <v>0</v>
      </c>
      <c r="H173" s="4"/>
      <c r="I173" s="10"/>
      <c r="J173" s="10"/>
      <c r="K173" s="10"/>
      <c r="L173" s="10"/>
      <c r="M173" s="10"/>
      <c r="N173" s="10"/>
      <c r="O173" s="90">
        <f t="shared" ref="O173:O178" si="24">P173+W173</f>
        <v>0</v>
      </c>
      <c r="P173" s="4">
        <f t="shared" si="22"/>
        <v>0</v>
      </c>
      <c r="Q173" s="4"/>
      <c r="R173" s="11"/>
      <c r="S173" s="11"/>
      <c r="T173" s="11"/>
      <c r="U173" s="11"/>
      <c r="V173" s="11"/>
      <c r="W173" s="12"/>
      <c r="X173" s="101">
        <v>100</v>
      </c>
      <c r="Y173" s="63">
        <v>93.63</v>
      </c>
    </row>
    <row r="174" spans="1:26" s="34" customFormat="1" ht="30" customHeight="1">
      <c r="A174" s="97">
        <v>161</v>
      </c>
      <c r="B174" s="97">
        <v>121</v>
      </c>
      <c r="C174" s="2" t="s">
        <v>14</v>
      </c>
      <c r="D174" s="65">
        <v>1226</v>
      </c>
      <c r="E174" s="36" t="s">
        <v>159</v>
      </c>
      <c r="F174" s="90">
        <f t="shared" ref="F174:F178" si="25">G174+N174</f>
        <v>0</v>
      </c>
      <c r="G174" s="4">
        <f t="shared" si="23"/>
        <v>0</v>
      </c>
      <c r="H174" s="4"/>
      <c r="I174" s="10"/>
      <c r="J174" s="10"/>
      <c r="K174" s="10"/>
      <c r="L174" s="10"/>
      <c r="M174" s="10"/>
      <c r="N174" s="10"/>
      <c r="O174" s="90">
        <f t="shared" si="24"/>
        <v>0</v>
      </c>
      <c r="P174" s="4">
        <f t="shared" si="22"/>
        <v>0</v>
      </c>
      <c r="Q174" s="4"/>
      <c r="R174" s="11"/>
      <c r="S174" s="11"/>
      <c r="T174" s="11"/>
      <c r="U174" s="11"/>
      <c r="V174" s="11"/>
      <c r="W174" s="12"/>
      <c r="X174" s="101">
        <v>0</v>
      </c>
      <c r="Y174" s="63">
        <v>0</v>
      </c>
    </row>
    <row r="175" spans="1:26" s="34" customFormat="1" ht="30" customHeight="1">
      <c r="A175" s="97">
        <v>162</v>
      </c>
      <c r="B175" s="97">
        <v>122</v>
      </c>
      <c r="C175" s="2" t="s">
        <v>14</v>
      </c>
      <c r="D175" s="69">
        <v>367</v>
      </c>
      <c r="E175" s="36" t="s">
        <v>160</v>
      </c>
      <c r="F175" s="90">
        <f t="shared" si="25"/>
        <v>0</v>
      </c>
      <c r="G175" s="4">
        <f t="shared" si="23"/>
        <v>0</v>
      </c>
      <c r="H175" s="4"/>
      <c r="I175" s="10"/>
      <c r="J175" s="10"/>
      <c r="K175" s="10"/>
      <c r="L175" s="10"/>
      <c r="M175" s="10"/>
      <c r="N175" s="10"/>
      <c r="O175" s="90">
        <f t="shared" si="24"/>
        <v>0</v>
      </c>
      <c r="P175" s="4">
        <f t="shared" si="22"/>
        <v>0</v>
      </c>
      <c r="Q175" s="4"/>
      <c r="R175" s="11"/>
      <c r="S175" s="11"/>
      <c r="T175" s="11"/>
      <c r="U175" s="11"/>
      <c r="V175" s="11"/>
      <c r="W175" s="12"/>
      <c r="X175" s="101">
        <v>100</v>
      </c>
      <c r="Y175" s="63">
        <v>56.2</v>
      </c>
    </row>
    <row r="176" spans="1:26" s="34" customFormat="1" ht="30" customHeight="1">
      <c r="A176" s="97">
        <v>163</v>
      </c>
      <c r="B176" s="97">
        <v>125</v>
      </c>
      <c r="C176" s="2" t="s">
        <v>14</v>
      </c>
      <c r="D176" s="66">
        <v>1356</v>
      </c>
      <c r="E176" s="36" t="s">
        <v>163</v>
      </c>
      <c r="F176" s="90">
        <f t="shared" si="25"/>
        <v>0</v>
      </c>
      <c r="G176" s="4">
        <f t="shared" si="23"/>
        <v>0</v>
      </c>
      <c r="H176" s="4"/>
      <c r="I176" s="10"/>
      <c r="J176" s="10"/>
      <c r="K176" s="10"/>
      <c r="L176" s="10"/>
      <c r="M176" s="10"/>
      <c r="N176" s="10"/>
      <c r="O176" s="90">
        <f t="shared" si="24"/>
        <v>0</v>
      </c>
      <c r="P176" s="4">
        <f t="shared" si="22"/>
        <v>0</v>
      </c>
      <c r="Q176" s="4"/>
      <c r="R176" s="11"/>
      <c r="S176" s="11"/>
      <c r="T176" s="11"/>
      <c r="U176" s="11"/>
      <c r="V176" s="11"/>
      <c r="W176" s="12"/>
      <c r="X176" s="101">
        <v>0</v>
      </c>
      <c r="Y176" s="63">
        <v>0</v>
      </c>
      <c r="Z176" s="34" t="s">
        <v>225</v>
      </c>
    </row>
    <row r="177" spans="1:1024" s="34" customFormat="1" ht="30" customHeight="1">
      <c r="A177" s="97">
        <v>164</v>
      </c>
      <c r="B177" s="97">
        <v>142</v>
      </c>
      <c r="C177" s="2" t="s">
        <v>26</v>
      </c>
      <c r="D177" s="69">
        <v>283</v>
      </c>
      <c r="E177" s="36" t="s">
        <v>150</v>
      </c>
      <c r="F177" s="78">
        <f t="shared" si="25"/>
        <v>0</v>
      </c>
      <c r="G177" s="4">
        <f t="shared" si="23"/>
        <v>0</v>
      </c>
      <c r="H177" s="4"/>
      <c r="I177" s="10"/>
      <c r="J177" s="10"/>
      <c r="K177" s="10"/>
      <c r="L177" s="10"/>
      <c r="M177" s="10"/>
      <c r="N177" s="10"/>
      <c r="O177" s="90">
        <f t="shared" si="24"/>
        <v>0</v>
      </c>
      <c r="P177" s="4">
        <f t="shared" si="22"/>
        <v>0</v>
      </c>
      <c r="Q177" s="4"/>
      <c r="R177" s="11"/>
      <c r="S177" s="11"/>
      <c r="T177" s="11"/>
      <c r="U177" s="11"/>
      <c r="V177" s="11"/>
      <c r="W177" s="12"/>
      <c r="X177" s="101">
        <v>100</v>
      </c>
      <c r="Y177" s="63">
        <v>99</v>
      </c>
      <c r="Z177" s="34" t="s">
        <v>225</v>
      </c>
    </row>
    <row r="178" spans="1:1024" s="34" customFormat="1" ht="30" customHeight="1">
      <c r="A178" s="97">
        <v>165</v>
      </c>
      <c r="B178" s="97">
        <v>143</v>
      </c>
      <c r="C178" s="2" t="s">
        <v>26</v>
      </c>
      <c r="D178" s="65">
        <v>286</v>
      </c>
      <c r="E178" s="36" t="s">
        <v>154</v>
      </c>
      <c r="F178" s="78">
        <f t="shared" si="25"/>
        <v>0</v>
      </c>
      <c r="G178" s="4">
        <f t="shared" si="23"/>
        <v>0</v>
      </c>
      <c r="H178" s="4"/>
      <c r="I178" s="10"/>
      <c r="J178" s="10"/>
      <c r="K178" s="10"/>
      <c r="L178" s="10"/>
      <c r="M178" s="10"/>
      <c r="N178" s="10"/>
      <c r="O178" s="90">
        <f t="shared" si="24"/>
        <v>0</v>
      </c>
      <c r="P178" s="4">
        <f t="shared" si="22"/>
        <v>0</v>
      </c>
      <c r="Q178" s="4"/>
      <c r="R178" s="11"/>
      <c r="S178" s="11"/>
      <c r="T178" s="11"/>
      <c r="U178" s="11"/>
      <c r="V178" s="11"/>
      <c r="W178" s="12"/>
      <c r="X178" s="101">
        <v>70</v>
      </c>
      <c r="Y178" s="63">
        <v>23</v>
      </c>
    </row>
    <row r="179" spans="1:1024" s="19" customFormat="1" ht="15.75" customHeight="1">
      <c r="A179" s="28"/>
      <c r="C179" s="9"/>
      <c r="D179" s="26"/>
      <c r="E179" s="128"/>
      <c r="F179" s="8"/>
      <c r="G179" s="8"/>
      <c r="H179" s="8"/>
      <c r="I179" s="8"/>
      <c r="J179" s="8"/>
      <c r="K179" s="8"/>
      <c r="L179" s="8"/>
      <c r="M179" s="8"/>
      <c r="N179" s="8"/>
      <c r="W179" s="27"/>
      <c r="X179" s="52"/>
      <c r="Y179" s="52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  <c r="GZ179" s="15"/>
      <c r="HA179" s="15"/>
      <c r="HB179" s="15"/>
      <c r="HC179" s="15"/>
      <c r="HD179" s="15"/>
      <c r="HE179" s="15"/>
      <c r="HF179" s="15"/>
      <c r="HG179" s="15"/>
      <c r="HH179" s="15"/>
      <c r="HI179" s="15"/>
      <c r="HJ179" s="15"/>
      <c r="HK179" s="15"/>
      <c r="HL179" s="15"/>
      <c r="HM179" s="15"/>
      <c r="HN179" s="15"/>
      <c r="HO179" s="15"/>
      <c r="HP179" s="15"/>
      <c r="HQ179" s="15"/>
      <c r="HR179" s="15"/>
      <c r="HS179" s="15"/>
      <c r="HT179" s="15"/>
      <c r="HU179" s="15"/>
      <c r="HV179" s="15"/>
      <c r="HW179" s="15"/>
      <c r="HX179" s="15"/>
      <c r="HY179" s="15"/>
      <c r="HZ179" s="15"/>
      <c r="IA179" s="15"/>
      <c r="IB179" s="15"/>
      <c r="IC179" s="15"/>
      <c r="ID179" s="15"/>
      <c r="IE179" s="15"/>
      <c r="IF179" s="15"/>
      <c r="IG179" s="15"/>
      <c r="IH179" s="15"/>
      <c r="II179" s="15"/>
      <c r="IJ179" s="15"/>
      <c r="IK179" s="15"/>
      <c r="IL179" s="15"/>
      <c r="IM179" s="15"/>
      <c r="IN179" s="15"/>
      <c r="IO179" s="15"/>
      <c r="IP179" s="15"/>
      <c r="IQ179" s="15"/>
      <c r="IR179" s="15"/>
      <c r="IS179" s="15"/>
      <c r="IT179" s="15"/>
      <c r="IU179" s="15"/>
      <c r="IV179" s="15"/>
      <c r="IW179" s="15"/>
      <c r="IX179" s="15"/>
      <c r="IY179" s="15"/>
      <c r="IZ179" s="15"/>
      <c r="JA179" s="15"/>
      <c r="JB179" s="15"/>
      <c r="JC179" s="15"/>
      <c r="JD179" s="15"/>
      <c r="JE179" s="15"/>
      <c r="JF179" s="15"/>
      <c r="JG179" s="15"/>
      <c r="JH179" s="15"/>
      <c r="JI179" s="15"/>
      <c r="JJ179" s="15"/>
      <c r="JK179" s="15"/>
      <c r="JL179" s="15"/>
      <c r="JM179" s="15"/>
      <c r="JN179" s="15"/>
      <c r="JO179" s="15"/>
      <c r="JP179" s="15"/>
      <c r="JQ179" s="15"/>
      <c r="JR179" s="15"/>
      <c r="JS179" s="15"/>
      <c r="JT179" s="15"/>
      <c r="JU179" s="15"/>
      <c r="JV179" s="15"/>
      <c r="JW179" s="15"/>
      <c r="JX179" s="15"/>
      <c r="JY179" s="15"/>
      <c r="JZ179" s="15"/>
      <c r="KA179" s="15"/>
      <c r="KB179" s="15"/>
      <c r="KC179" s="15"/>
      <c r="KD179" s="15"/>
      <c r="KE179" s="15"/>
      <c r="KF179" s="15"/>
      <c r="KG179" s="15"/>
      <c r="KH179" s="15"/>
      <c r="KI179" s="15"/>
      <c r="KJ179" s="15"/>
      <c r="KK179" s="15"/>
      <c r="KL179" s="15"/>
      <c r="KM179" s="15"/>
      <c r="KN179" s="15"/>
      <c r="KO179" s="15"/>
      <c r="KP179" s="15"/>
      <c r="KQ179" s="15"/>
      <c r="KR179" s="15"/>
      <c r="KS179" s="15"/>
      <c r="KT179" s="15"/>
      <c r="KU179" s="15"/>
      <c r="KV179" s="15"/>
      <c r="KW179" s="15"/>
      <c r="KX179" s="15"/>
      <c r="KY179" s="15"/>
      <c r="KZ179" s="15"/>
      <c r="LA179" s="15"/>
      <c r="LB179" s="15"/>
      <c r="LC179" s="15"/>
      <c r="LD179" s="15"/>
      <c r="LE179" s="15"/>
      <c r="LF179" s="15"/>
      <c r="LG179" s="15"/>
      <c r="LH179" s="15"/>
      <c r="LI179" s="15"/>
      <c r="LJ179" s="15"/>
      <c r="LK179" s="15"/>
      <c r="LL179" s="15"/>
      <c r="LM179" s="15"/>
      <c r="LN179" s="15"/>
      <c r="LO179" s="15"/>
      <c r="LP179" s="15"/>
      <c r="LQ179" s="15"/>
      <c r="LR179" s="15"/>
      <c r="LS179" s="15"/>
      <c r="LT179" s="15"/>
      <c r="LU179" s="15"/>
      <c r="LV179" s="15"/>
      <c r="LW179" s="15"/>
      <c r="LX179" s="15"/>
      <c r="LY179" s="15"/>
      <c r="LZ179" s="15"/>
      <c r="MA179" s="15"/>
      <c r="MB179" s="15"/>
      <c r="MC179" s="15"/>
      <c r="MD179" s="15"/>
      <c r="ME179" s="15"/>
      <c r="MF179" s="15"/>
      <c r="MG179" s="15"/>
      <c r="MH179" s="15"/>
      <c r="MI179" s="15"/>
      <c r="MJ179" s="15"/>
      <c r="MK179" s="15"/>
      <c r="ML179" s="15"/>
      <c r="MM179" s="15"/>
      <c r="MN179" s="15"/>
      <c r="MO179" s="15"/>
      <c r="MP179" s="15"/>
      <c r="MQ179" s="15"/>
      <c r="MR179" s="15"/>
      <c r="MS179" s="15"/>
      <c r="MT179" s="15"/>
      <c r="MU179" s="15"/>
      <c r="MV179" s="15"/>
      <c r="MW179" s="15"/>
      <c r="MX179" s="15"/>
      <c r="MY179" s="15"/>
      <c r="MZ179" s="15"/>
      <c r="NA179" s="15"/>
      <c r="NB179" s="15"/>
      <c r="NC179" s="15"/>
      <c r="ND179" s="15"/>
      <c r="NE179" s="15"/>
      <c r="NF179" s="15"/>
      <c r="NG179" s="15"/>
      <c r="NH179" s="15"/>
      <c r="NI179" s="15"/>
      <c r="NJ179" s="15"/>
      <c r="NK179" s="15"/>
      <c r="NL179" s="15"/>
      <c r="NM179" s="15"/>
      <c r="NN179" s="15"/>
      <c r="NO179" s="15"/>
      <c r="NP179" s="15"/>
      <c r="NQ179" s="15"/>
      <c r="NR179" s="15"/>
      <c r="NS179" s="15"/>
      <c r="NT179" s="15"/>
      <c r="NU179" s="15"/>
      <c r="NV179" s="15"/>
      <c r="NW179" s="15"/>
      <c r="NX179" s="15"/>
      <c r="NY179" s="15"/>
      <c r="NZ179" s="15"/>
      <c r="OA179" s="15"/>
      <c r="OB179" s="15"/>
      <c r="OC179" s="15"/>
      <c r="OD179" s="15"/>
      <c r="OE179" s="15"/>
      <c r="OF179" s="15"/>
      <c r="OG179" s="15"/>
      <c r="OH179" s="15"/>
      <c r="OI179" s="15"/>
      <c r="OJ179" s="15"/>
      <c r="OK179" s="15"/>
      <c r="OL179" s="15"/>
      <c r="OM179" s="15"/>
      <c r="ON179" s="15"/>
      <c r="OO179" s="15"/>
      <c r="OP179" s="15"/>
      <c r="OQ179" s="15"/>
      <c r="OR179" s="15"/>
      <c r="OS179" s="15"/>
      <c r="OT179" s="15"/>
      <c r="OU179" s="15"/>
      <c r="OV179" s="15"/>
      <c r="OW179" s="15"/>
      <c r="OX179" s="15"/>
      <c r="OY179" s="15"/>
      <c r="OZ179" s="15"/>
      <c r="PA179" s="15"/>
      <c r="PB179" s="15"/>
      <c r="PC179" s="15"/>
      <c r="PD179" s="15"/>
      <c r="PE179" s="15"/>
      <c r="PF179" s="15"/>
      <c r="PG179" s="15"/>
      <c r="PH179" s="15"/>
      <c r="PI179" s="15"/>
      <c r="PJ179" s="15"/>
      <c r="PK179" s="15"/>
      <c r="PL179" s="15"/>
      <c r="PM179" s="15"/>
      <c r="PN179" s="15"/>
      <c r="PO179" s="15"/>
      <c r="PP179" s="15"/>
      <c r="PQ179" s="15"/>
      <c r="PR179" s="15"/>
      <c r="PS179" s="15"/>
      <c r="PT179" s="15"/>
      <c r="PU179" s="15"/>
      <c r="PV179" s="15"/>
      <c r="PW179" s="15"/>
      <c r="PX179" s="15"/>
      <c r="PY179" s="15"/>
      <c r="PZ179" s="15"/>
      <c r="QA179" s="15"/>
      <c r="QB179" s="15"/>
      <c r="QC179" s="15"/>
      <c r="QD179" s="15"/>
      <c r="QE179" s="15"/>
      <c r="QF179" s="15"/>
      <c r="QG179" s="15"/>
      <c r="QH179" s="15"/>
      <c r="QI179" s="15"/>
      <c r="QJ179" s="15"/>
      <c r="QK179" s="15"/>
      <c r="QL179" s="15"/>
      <c r="QM179" s="15"/>
      <c r="QN179" s="15"/>
      <c r="QO179" s="15"/>
      <c r="QP179" s="15"/>
      <c r="QQ179" s="15"/>
      <c r="QR179" s="15"/>
      <c r="QS179" s="15"/>
      <c r="QT179" s="15"/>
      <c r="QU179" s="15"/>
      <c r="QV179" s="15"/>
      <c r="QW179" s="15"/>
      <c r="QX179" s="15"/>
      <c r="QY179" s="15"/>
      <c r="QZ179" s="15"/>
      <c r="RA179" s="15"/>
      <c r="RB179" s="15"/>
      <c r="RC179" s="15"/>
      <c r="RD179" s="15"/>
      <c r="RE179" s="15"/>
      <c r="RF179" s="15"/>
      <c r="RG179" s="15"/>
      <c r="RH179" s="15"/>
      <c r="RI179" s="15"/>
      <c r="RJ179" s="15"/>
      <c r="RK179" s="15"/>
      <c r="RL179" s="15"/>
      <c r="RM179" s="15"/>
      <c r="RN179" s="15"/>
      <c r="RO179" s="15"/>
      <c r="RP179" s="15"/>
      <c r="RQ179" s="15"/>
      <c r="RR179" s="15"/>
      <c r="RS179" s="15"/>
      <c r="RT179" s="15"/>
      <c r="RU179" s="15"/>
      <c r="RV179" s="15"/>
      <c r="RW179" s="15"/>
      <c r="RX179" s="15"/>
      <c r="RY179" s="15"/>
      <c r="RZ179" s="15"/>
      <c r="SA179" s="15"/>
      <c r="SB179" s="15"/>
      <c r="SC179" s="15"/>
      <c r="SD179" s="15"/>
      <c r="SE179" s="15"/>
      <c r="SF179" s="15"/>
      <c r="SG179" s="15"/>
      <c r="SH179" s="15"/>
      <c r="SI179" s="15"/>
      <c r="SJ179" s="15"/>
      <c r="SK179" s="15"/>
      <c r="SL179" s="15"/>
      <c r="SM179" s="15"/>
      <c r="SN179" s="15"/>
      <c r="SO179" s="15"/>
      <c r="SP179" s="15"/>
      <c r="SQ179" s="15"/>
      <c r="SR179" s="15"/>
      <c r="SS179" s="15"/>
      <c r="ST179" s="15"/>
      <c r="SU179" s="15"/>
      <c r="SV179" s="15"/>
      <c r="SW179" s="15"/>
      <c r="SX179" s="15"/>
      <c r="SY179" s="15"/>
      <c r="SZ179" s="15"/>
      <c r="TA179" s="15"/>
      <c r="TB179" s="15"/>
      <c r="TC179" s="15"/>
      <c r="TD179" s="15"/>
      <c r="TE179" s="15"/>
      <c r="TF179" s="15"/>
      <c r="TG179" s="15"/>
      <c r="TH179" s="15"/>
      <c r="TI179" s="15"/>
      <c r="TJ179" s="15"/>
      <c r="TK179" s="15"/>
      <c r="TL179" s="15"/>
      <c r="TM179" s="15"/>
      <c r="TN179" s="15"/>
      <c r="TO179" s="15"/>
      <c r="TP179" s="15"/>
      <c r="TQ179" s="15"/>
      <c r="TR179" s="15"/>
      <c r="TS179" s="15"/>
      <c r="TT179" s="15"/>
      <c r="TU179" s="15"/>
      <c r="TV179" s="15"/>
      <c r="TW179" s="15"/>
      <c r="TX179" s="15"/>
      <c r="TY179" s="15"/>
      <c r="TZ179" s="15"/>
      <c r="UA179" s="15"/>
      <c r="UB179" s="15"/>
      <c r="UC179" s="15"/>
      <c r="UD179" s="15"/>
      <c r="UE179" s="15"/>
      <c r="UF179" s="15"/>
      <c r="UG179" s="15"/>
      <c r="UH179" s="15"/>
      <c r="UI179" s="15"/>
      <c r="UJ179" s="15"/>
      <c r="UK179" s="15"/>
      <c r="UL179" s="15"/>
      <c r="UM179" s="15"/>
      <c r="UN179" s="15"/>
      <c r="UO179" s="15"/>
      <c r="UP179" s="15"/>
      <c r="UQ179" s="15"/>
      <c r="UR179" s="15"/>
      <c r="US179" s="15"/>
      <c r="UT179" s="15"/>
      <c r="UU179" s="15"/>
      <c r="UV179" s="15"/>
      <c r="UW179" s="15"/>
      <c r="UX179" s="15"/>
      <c r="UY179" s="15"/>
      <c r="UZ179" s="15"/>
      <c r="VA179" s="15"/>
      <c r="VB179" s="15"/>
      <c r="VC179" s="15"/>
      <c r="VD179" s="15"/>
      <c r="VE179" s="15"/>
      <c r="VF179" s="15"/>
      <c r="VG179" s="15"/>
      <c r="VH179" s="15"/>
      <c r="VI179" s="15"/>
      <c r="VJ179" s="15"/>
      <c r="VK179" s="15"/>
      <c r="VL179" s="15"/>
      <c r="VM179" s="15"/>
      <c r="VN179" s="15"/>
      <c r="VO179" s="15"/>
      <c r="VP179" s="15"/>
      <c r="VQ179" s="15"/>
      <c r="VR179" s="15"/>
      <c r="VS179" s="15"/>
      <c r="VT179" s="15"/>
      <c r="VU179" s="15"/>
      <c r="VV179" s="15"/>
      <c r="VW179" s="15"/>
      <c r="VX179" s="15"/>
      <c r="VY179" s="15"/>
      <c r="VZ179" s="15"/>
      <c r="WA179" s="15"/>
      <c r="WB179" s="15"/>
      <c r="WC179" s="15"/>
      <c r="WD179" s="15"/>
      <c r="WE179" s="15"/>
      <c r="WF179" s="15"/>
      <c r="WG179" s="15"/>
      <c r="WH179" s="15"/>
      <c r="WI179" s="15"/>
      <c r="WJ179" s="15"/>
      <c r="WK179" s="15"/>
      <c r="WL179" s="15"/>
      <c r="WM179" s="15"/>
      <c r="WN179" s="15"/>
      <c r="WO179" s="15"/>
      <c r="WP179" s="15"/>
      <c r="WQ179" s="15"/>
      <c r="WR179" s="15"/>
      <c r="WS179" s="15"/>
      <c r="WT179" s="15"/>
      <c r="WU179" s="15"/>
      <c r="WV179" s="15"/>
      <c r="WW179" s="15"/>
      <c r="WX179" s="15"/>
      <c r="WY179" s="15"/>
      <c r="WZ179" s="15"/>
      <c r="XA179" s="15"/>
      <c r="XB179" s="15"/>
      <c r="XC179" s="15"/>
      <c r="XD179" s="15"/>
      <c r="XE179" s="15"/>
      <c r="XF179" s="15"/>
      <c r="XG179" s="15"/>
      <c r="XH179" s="15"/>
      <c r="XI179" s="15"/>
      <c r="XJ179" s="15"/>
      <c r="XK179" s="15"/>
      <c r="XL179" s="15"/>
      <c r="XM179" s="15"/>
      <c r="XN179" s="15"/>
      <c r="XO179" s="15"/>
      <c r="XP179" s="15"/>
      <c r="XQ179" s="15"/>
      <c r="XR179" s="15"/>
      <c r="XS179" s="15"/>
      <c r="XT179" s="15"/>
      <c r="XU179" s="15"/>
      <c r="XV179" s="15"/>
      <c r="XW179" s="15"/>
      <c r="XX179" s="15"/>
      <c r="XY179" s="15"/>
      <c r="XZ179" s="15"/>
      <c r="YA179" s="15"/>
      <c r="YB179" s="15"/>
      <c r="YC179" s="15"/>
      <c r="YD179" s="15"/>
      <c r="YE179" s="15"/>
      <c r="YF179" s="15"/>
      <c r="YG179" s="15"/>
      <c r="YH179" s="15"/>
      <c r="YI179" s="15"/>
      <c r="YJ179" s="15"/>
      <c r="YK179" s="15"/>
      <c r="YL179" s="15"/>
      <c r="YM179" s="15"/>
      <c r="YN179" s="15"/>
      <c r="YO179" s="15"/>
      <c r="YP179" s="15"/>
      <c r="YQ179" s="15"/>
      <c r="YR179" s="15"/>
      <c r="YS179" s="15"/>
      <c r="YT179" s="15"/>
      <c r="YU179" s="15"/>
      <c r="YV179" s="15"/>
      <c r="YW179" s="15"/>
      <c r="YX179" s="15"/>
      <c r="YY179" s="15"/>
      <c r="YZ179" s="15"/>
      <c r="ZA179" s="15"/>
      <c r="ZB179" s="15"/>
      <c r="ZC179" s="15"/>
      <c r="ZD179" s="15"/>
      <c r="ZE179" s="15"/>
      <c r="ZF179" s="15"/>
      <c r="ZG179" s="15"/>
      <c r="ZH179" s="15"/>
      <c r="ZI179" s="15"/>
      <c r="ZJ179" s="15"/>
      <c r="ZK179" s="15"/>
      <c r="ZL179" s="15"/>
      <c r="ZM179" s="15"/>
      <c r="ZN179" s="15"/>
      <c r="ZO179" s="15"/>
      <c r="ZP179" s="15"/>
      <c r="ZQ179" s="15"/>
      <c r="ZR179" s="15"/>
      <c r="ZS179" s="15"/>
      <c r="ZT179" s="15"/>
      <c r="ZU179" s="15"/>
      <c r="ZV179" s="15"/>
      <c r="ZW179" s="15"/>
      <c r="ZX179" s="15"/>
      <c r="ZY179" s="15"/>
      <c r="ZZ179" s="15"/>
      <c r="AAA179" s="15"/>
      <c r="AAB179" s="15"/>
      <c r="AAC179" s="15"/>
      <c r="AAD179" s="15"/>
      <c r="AAE179" s="15"/>
      <c r="AAF179" s="15"/>
      <c r="AAG179" s="15"/>
      <c r="AAH179" s="15"/>
      <c r="AAI179" s="15"/>
      <c r="AAJ179" s="15"/>
      <c r="AAK179" s="15"/>
      <c r="AAL179" s="15"/>
      <c r="AAM179" s="15"/>
      <c r="AAN179" s="15"/>
      <c r="AAO179" s="15"/>
      <c r="AAP179" s="15"/>
      <c r="AAQ179" s="15"/>
      <c r="AAR179" s="15"/>
      <c r="AAS179" s="15"/>
      <c r="AAT179" s="15"/>
      <c r="AAU179" s="15"/>
      <c r="AAV179" s="15"/>
      <c r="AAW179" s="15"/>
      <c r="AAX179" s="15"/>
      <c r="AAY179" s="15"/>
      <c r="AAZ179" s="15"/>
      <c r="ABA179" s="15"/>
      <c r="ABB179" s="15"/>
      <c r="ABC179" s="15"/>
      <c r="ABD179" s="15"/>
      <c r="ABE179" s="15"/>
      <c r="ABF179" s="15"/>
      <c r="ABG179" s="15"/>
      <c r="ABH179" s="15"/>
      <c r="ABI179" s="15"/>
      <c r="ABJ179" s="15"/>
      <c r="ABK179" s="15"/>
      <c r="ABL179" s="15"/>
      <c r="ABM179" s="15"/>
      <c r="ABN179" s="15"/>
      <c r="ABO179" s="15"/>
      <c r="ABP179" s="15"/>
      <c r="ABQ179" s="15"/>
      <c r="ABR179" s="15"/>
      <c r="ABS179" s="15"/>
      <c r="ABT179" s="15"/>
      <c r="ABU179" s="15"/>
      <c r="ABV179" s="15"/>
      <c r="ABW179" s="15"/>
      <c r="ABX179" s="15"/>
      <c r="ABY179" s="15"/>
      <c r="ABZ179" s="15"/>
      <c r="ACA179" s="15"/>
      <c r="ACB179" s="15"/>
      <c r="ACC179" s="15"/>
      <c r="ACD179" s="15"/>
      <c r="ACE179" s="15"/>
      <c r="ACF179" s="15"/>
      <c r="ACG179" s="15"/>
      <c r="ACH179" s="15"/>
      <c r="ACI179" s="15"/>
      <c r="ACJ179" s="15"/>
      <c r="ACK179" s="15"/>
      <c r="ACL179" s="15"/>
      <c r="ACM179" s="15"/>
      <c r="ACN179" s="15"/>
      <c r="ACO179" s="15"/>
      <c r="ACP179" s="15"/>
      <c r="ACQ179" s="15"/>
      <c r="ACR179" s="15"/>
      <c r="ACS179" s="15"/>
      <c r="ACT179" s="15"/>
      <c r="ACU179" s="15"/>
      <c r="ACV179" s="15"/>
      <c r="ACW179" s="15"/>
      <c r="ACX179" s="15"/>
      <c r="ACY179" s="15"/>
      <c r="ACZ179" s="15"/>
      <c r="ADA179" s="15"/>
      <c r="ADB179" s="15"/>
      <c r="ADC179" s="15"/>
      <c r="ADD179" s="15"/>
      <c r="ADE179" s="15"/>
      <c r="ADF179" s="15"/>
      <c r="ADG179" s="15"/>
      <c r="ADH179" s="15"/>
      <c r="ADI179" s="15"/>
      <c r="ADJ179" s="15"/>
      <c r="ADK179" s="15"/>
      <c r="ADL179" s="15"/>
      <c r="ADM179" s="15"/>
      <c r="ADN179" s="15"/>
      <c r="ADO179" s="15"/>
      <c r="ADP179" s="15"/>
      <c r="ADQ179" s="15"/>
      <c r="ADR179" s="15"/>
      <c r="ADS179" s="15"/>
      <c r="ADT179" s="15"/>
      <c r="ADU179" s="15"/>
      <c r="ADV179" s="15"/>
      <c r="ADW179" s="15"/>
      <c r="ADX179" s="15"/>
      <c r="ADY179" s="15"/>
      <c r="ADZ179" s="15"/>
      <c r="AEA179" s="15"/>
      <c r="AEB179" s="15"/>
      <c r="AEC179" s="15"/>
      <c r="AED179" s="15"/>
      <c r="AEE179" s="15"/>
      <c r="AEF179" s="15"/>
      <c r="AEG179" s="15"/>
      <c r="AEH179" s="15"/>
      <c r="AEI179" s="15"/>
      <c r="AEJ179" s="15"/>
      <c r="AEK179" s="15"/>
      <c r="AEL179" s="15"/>
      <c r="AEM179" s="15"/>
      <c r="AEN179" s="15"/>
      <c r="AEO179" s="15"/>
      <c r="AEP179" s="15"/>
      <c r="AEQ179" s="15"/>
      <c r="AER179" s="15"/>
      <c r="AES179" s="15"/>
      <c r="AET179" s="15"/>
      <c r="AEU179" s="15"/>
      <c r="AEV179" s="15"/>
      <c r="AEW179" s="15"/>
      <c r="AEX179" s="15"/>
      <c r="AEY179" s="15"/>
      <c r="AEZ179" s="15"/>
      <c r="AFA179" s="15"/>
      <c r="AFB179" s="15"/>
      <c r="AFC179" s="15"/>
      <c r="AFD179" s="15"/>
      <c r="AFE179" s="15"/>
      <c r="AFF179" s="15"/>
      <c r="AFG179" s="15"/>
      <c r="AFH179" s="15"/>
      <c r="AFI179" s="15"/>
      <c r="AFJ179" s="15"/>
      <c r="AFK179" s="15"/>
      <c r="AFL179" s="15"/>
      <c r="AFM179" s="15"/>
      <c r="AFN179" s="15"/>
      <c r="AFO179" s="15"/>
      <c r="AFP179" s="15"/>
      <c r="AFQ179" s="15"/>
      <c r="AFR179" s="15"/>
      <c r="AFS179" s="15"/>
      <c r="AFT179" s="15"/>
      <c r="AFU179" s="15"/>
      <c r="AFV179" s="15"/>
      <c r="AFW179" s="15"/>
      <c r="AFX179" s="15"/>
      <c r="AFY179" s="15"/>
      <c r="AFZ179" s="15"/>
      <c r="AGA179" s="15"/>
      <c r="AGB179" s="15"/>
      <c r="AGC179" s="15"/>
      <c r="AGD179" s="15"/>
      <c r="AGE179" s="15"/>
      <c r="AGF179" s="15"/>
      <c r="AGG179" s="15"/>
      <c r="AGH179" s="15"/>
      <c r="AGI179" s="15"/>
      <c r="AGJ179" s="15"/>
      <c r="AGK179" s="15"/>
      <c r="AGL179" s="15"/>
      <c r="AGM179" s="15"/>
      <c r="AGN179" s="15"/>
      <c r="AGO179" s="15"/>
      <c r="AGP179" s="15"/>
      <c r="AGQ179" s="15"/>
      <c r="AGR179" s="15"/>
      <c r="AGS179" s="15"/>
      <c r="AGT179" s="15"/>
      <c r="AGU179" s="15"/>
      <c r="AGV179" s="15"/>
      <c r="AGW179" s="15"/>
      <c r="AGX179" s="15"/>
      <c r="AGY179" s="15"/>
      <c r="AGZ179" s="15"/>
      <c r="AHA179" s="15"/>
      <c r="AHB179" s="15"/>
      <c r="AHC179" s="15"/>
      <c r="AHD179" s="15"/>
      <c r="AHE179" s="15"/>
      <c r="AHF179" s="15"/>
      <c r="AHG179" s="15"/>
      <c r="AHH179" s="15"/>
      <c r="AHI179" s="15"/>
      <c r="AHJ179" s="15"/>
      <c r="AHK179" s="15"/>
      <c r="AHL179" s="15"/>
      <c r="AHM179" s="15"/>
      <c r="AHN179" s="15"/>
      <c r="AHO179" s="15"/>
      <c r="AHP179" s="15"/>
      <c r="AHQ179" s="15"/>
      <c r="AHR179" s="15"/>
      <c r="AHS179" s="15"/>
      <c r="AHT179" s="15"/>
      <c r="AHU179" s="15"/>
      <c r="AHV179" s="15"/>
      <c r="AHW179" s="15"/>
      <c r="AHX179" s="15"/>
      <c r="AHY179" s="15"/>
      <c r="AHZ179" s="15"/>
      <c r="AIA179" s="15"/>
      <c r="AIB179" s="15"/>
      <c r="AIC179" s="15"/>
      <c r="AID179" s="15"/>
      <c r="AIE179" s="15"/>
      <c r="AIF179" s="15"/>
      <c r="AIG179" s="15"/>
      <c r="AIH179" s="15"/>
      <c r="AII179" s="15"/>
      <c r="AIJ179" s="15"/>
      <c r="AIK179" s="15"/>
      <c r="AIL179" s="15"/>
      <c r="AIM179" s="15"/>
      <c r="AIN179" s="15"/>
      <c r="AIO179" s="15"/>
      <c r="AIP179" s="15"/>
      <c r="AIQ179" s="15"/>
      <c r="AIR179" s="15"/>
      <c r="AIS179" s="15"/>
      <c r="AIT179" s="15"/>
      <c r="AIU179" s="15"/>
      <c r="AIV179" s="15"/>
      <c r="AIW179" s="15"/>
      <c r="AIX179" s="15"/>
      <c r="AIY179" s="15"/>
      <c r="AIZ179" s="15"/>
      <c r="AJA179" s="15"/>
      <c r="AJB179" s="15"/>
      <c r="AJC179" s="15"/>
      <c r="AJD179" s="15"/>
      <c r="AJE179" s="15"/>
      <c r="AJF179" s="15"/>
      <c r="AJG179" s="15"/>
      <c r="AJH179" s="15"/>
      <c r="AJI179" s="15"/>
      <c r="AJJ179" s="15"/>
      <c r="AJK179" s="15"/>
      <c r="AJL179" s="15"/>
      <c r="AJM179" s="15"/>
      <c r="AJN179" s="15"/>
      <c r="AJO179" s="15"/>
      <c r="AJP179" s="15"/>
      <c r="AJQ179" s="15"/>
      <c r="AJR179" s="15"/>
      <c r="AJS179" s="15"/>
      <c r="AJT179" s="15"/>
      <c r="AJU179" s="15"/>
      <c r="AJV179" s="15"/>
      <c r="AJW179" s="15"/>
      <c r="AJX179" s="15"/>
      <c r="AJY179" s="15"/>
      <c r="AJZ179" s="15"/>
      <c r="AKA179" s="15"/>
      <c r="AKB179" s="15"/>
      <c r="AKC179" s="15"/>
      <c r="AKD179" s="15"/>
      <c r="AKE179" s="15"/>
      <c r="AKF179" s="15"/>
      <c r="AKG179" s="15"/>
      <c r="AKH179" s="15"/>
      <c r="AKI179" s="15"/>
      <c r="AKJ179" s="15"/>
      <c r="AKK179" s="15"/>
      <c r="AKL179" s="15"/>
      <c r="AKM179" s="15"/>
      <c r="AKN179" s="15"/>
      <c r="AKO179" s="15"/>
      <c r="AKP179" s="15"/>
      <c r="AKQ179" s="15"/>
      <c r="AKR179" s="15"/>
      <c r="AKS179" s="15"/>
      <c r="AKT179" s="15"/>
      <c r="AKU179" s="15"/>
      <c r="AKV179" s="15"/>
      <c r="AKW179" s="15"/>
      <c r="AKX179" s="15"/>
      <c r="AKY179" s="15"/>
      <c r="AKZ179" s="15"/>
      <c r="ALA179" s="15"/>
      <c r="ALB179" s="15"/>
      <c r="ALC179" s="15"/>
      <c r="ALD179" s="15"/>
      <c r="ALE179" s="15"/>
      <c r="ALF179" s="15"/>
      <c r="ALG179" s="15"/>
      <c r="ALH179" s="15"/>
      <c r="ALI179" s="15"/>
      <c r="ALJ179" s="15"/>
      <c r="ALK179" s="15"/>
      <c r="ALL179" s="15"/>
      <c r="ALM179" s="15"/>
      <c r="ALN179" s="15"/>
      <c r="ALO179" s="15"/>
      <c r="ALP179" s="15"/>
      <c r="ALQ179" s="15"/>
      <c r="ALR179" s="15"/>
      <c r="ALS179" s="15"/>
      <c r="ALT179" s="15"/>
      <c r="ALU179" s="15"/>
      <c r="ALV179" s="15"/>
      <c r="ALW179" s="15"/>
      <c r="ALX179" s="15"/>
      <c r="ALY179" s="15"/>
      <c r="ALZ179" s="15"/>
      <c r="AMA179" s="15"/>
      <c r="AMB179" s="15"/>
      <c r="AMC179" s="15"/>
      <c r="AMD179" s="15"/>
      <c r="AME179" s="15"/>
      <c r="AMF179" s="15"/>
      <c r="AMG179" s="15"/>
      <c r="AMH179" s="15"/>
      <c r="AMI179" s="15"/>
      <c r="AMJ179" s="15"/>
    </row>
    <row r="180" spans="1:1024" s="19" customFormat="1" ht="15.75" customHeight="1">
      <c r="A180" s="28"/>
      <c r="B180" s="74"/>
      <c r="C180" s="103"/>
      <c r="D180" s="109"/>
      <c r="E180" s="128"/>
      <c r="F180" s="8"/>
      <c r="G180" s="8"/>
      <c r="H180" s="8"/>
      <c r="I180" s="8"/>
      <c r="J180" s="8"/>
      <c r="K180" s="8"/>
      <c r="L180" s="8"/>
      <c r="M180" s="8"/>
      <c r="N180" s="8"/>
      <c r="W180" s="27"/>
      <c r="X180" s="52"/>
      <c r="Y180" s="52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  <c r="FY180" s="15"/>
      <c r="FZ180" s="15"/>
      <c r="GA180" s="15"/>
      <c r="GB180" s="15"/>
      <c r="GC180" s="15"/>
      <c r="GD180" s="15"/>
      <c r="GE180" s="15"/>
      <c r="GF180" s="15"/>
      <c r="GG180" s="15"/>
      <c r="GH180" s="15"/>
      <c r="GI180" s="15"/>
      <c r="GJ180" s="15"/>
      <c r="GK180" s="15"/>
      <c r="GL180" s="15"/>
      <c r="GM180" s="15"/>
      <c r="GN180" s="15"/>
      <c r="GO180" s="15"/>
      <c r="GP180" s="15"/>
      <c r="GQ180" s="15"/>
      <c r="GR180" s="15"/>
      <c r="GS180" s="15"/>
      <c r="GT180" s="15"/>
      <c r="GU180" s="15"/>
      <c r="GV180" s="15"/>
      <c r="GW180" s="15"/>
      <c r="GX180" s="15"/>
      <c r="GY180" s="15"/>
      <c r="GZ180" s="15"/>
      <c r="HA180" s="15"/>
      <c r="HB180" s="15"/>
      <c r="HC180" s="15"/>
      <c r="HD180" s="15"/>
      <c r="HE180" s="15"/>
      <c r="HF180" s="15"/>
      <c r="HG180" s="15"/>
      <c r="HH180" s="15"/>
      <c r="HI180" s="15"/>
      <c r="HJ180" s="15"/>
      <c r="HK180" s="15"/>
      <c r="HL180" s="15"/>
      <c r="HM180" s="15"/>
      <c r="HN180" s="15"/>
      <c r="HO180" s="15"/>
      <c r="HP180" s="15"/>
      <c r="HQ180" s="15"/>
      <c r="HR180" s="15"/>
      <c r="HS180" s="15"/>
      <c r="HT180" s="15"/>
      <c r="HU180" s="15"/>
      <c r="HV180" s="15"/>
      <c r="HW180" s="15"/>
      <c r="HX180" s="15"/>
      <c r="HY180" s="15"/>
      <c r="HZ180" s="15"/>
      <c r="IA180" s="15"/>
      <c r="IB180" s="15"/>
      <c r="IC180" s="15"/>
      <c r="ID180" s="15"/>
      <c r="IE180" s="15"/>
      <c r="IF180" s="15"/>
      <c r="IG180" s="15"/>
      <c r="IH180" s="15"/>
      <c r="II180" s="15"/>
      <c r="IJ180" s="15"/>
      <c r="IK180" s="15"/>
      <c r="IL180" s="15"/>
      <c r="IM180" s="15"/>
      <c r="IN180" s="15"/>
      <c r="IO180" s="15"/>
      <c r="IP180" s="15"/>
      <c r="IQ180" s="15"/>
      <c r="IR180" s="15"/>
      <c r="IS180" s="15"/>
      <c r="IT180" s="15"/>
      <c r="IU180" s="15"/>
      <c r="IV180" s="15"/>
      <c r="IW180" s="15"/>
      <c r="IX180" s="15"/>
      <c r="IY180" s="15"/>
      <c r="IZ180" s="15"/>
      <c r="JA180" s="15"/>
      <c r="JB180" s="15"/>
      <c r="JC180" s="15"/>
      <c r="JD180" s="15"/>
      <c r="JE180" s="15"/>
      <c r="JF180" s="15"/>
      <c r="JG180" s="15"/>
      <c r="JH180" s="15"/>
      <c r="JI180" s="15"/>
      <c r="JJ180" s="15"/>
      <c r="JK180" s="15"/>
      <c r="JL180" s="15"/>
      <c r="JM180" s="15"/>
      <c r="JN180" s="15"/>
      <c r="JO180" s="15"/>
      <c r="JP180" s="15"/>
      <c r="JQ180" s="15"/>
      <c r="JR180" s="15"/>
      <c r="JS180" s="15"/>
      <c r="JT180" s="15"/>
      <c r="JU180" s="15"/>
      <c r="JV180" s="15"/>
      <c r="JW180" s="15"/>
      <c r="JX180" s="15"/>
      <c r="JY180" s="15"/>
      <c r="JZ180" s="15"/>
      <c r="KA180" s="15"/>
      <c r="KB180" s="15"/>
      <c r="KC180" s="15"/>
      <c r="KD180" s="15"/>
      <c r="KE180" s="15"/>
      <c r="KF180" s="15"/>
      <c r="KG180" s="15"/>
      <c r="KH180" s="15"/>
      <c r="KI180" s="15"/>
      <c r="KJ180" s="15"/>
      <c r="KK180" s="15"/>
      <c r="KL180" s="15"/>
      <c r="KM180" s="15"/>
      <c r="KN180" s="15"/>
      <c r="KO180" s="15"/>
      <c r="KP180" s="15"/>
      <c r="KQ180" s="15"/>
      <c r="KR180" s="15"/>
      <c r="KS180" s="15"/>
      <c r="KT180" s="15"/>
      <c r="KU180" s="15"/>
      <c r="KV180" s="15"/>
      <c r="KW180" s="15"/>
      <c r="KX180" s="15"/>
      <c r="KY180" s="15"/>
      <c r="KZ180" s="15"/>
      <c r="LA180" s="15"/>
      <c r="LB180" s="15"/>
      <c r="LC180" s="15"/>
      <c r="LD180" s="15"/>
      <c r="LE180" s="15"/>
      <c r="LF180" s="15"/>
      <c r="LG180" s="15"/>
      <c r="LH180" s="15"/>
      <c r="LI180" s="15"/>
      <c r="LJ180" s="15"/>
      <c r="LK180" s="15"/>
      <c r="LL180" s="15"/>
      <c r="LM180" s="15"/>
      <c r="LN180" s="15"/>
      <c r="LO180" s="15"/>
      <c r="LP180" s="15"/>
      <c r="LQ180" s="15"/>
      <c r="LR180" s="15"/>
      <c r="LS180" s="15"/>
      <c r="LT180" s="15"/>
      <c r="LU180" s="15"/>
      <c r="LV180" s="15"/>
      <c r="LW180" s="15"/>
      <c r="LX180" s="15"/>
      <c r="LY180" s="15"/>
      <c r="LZ180" s="15"/>
      <c r="MA180" s="15"/>
      <c r="MB180" s="15"/>
      <c r="MC180" s="15"/>
      <c r="MD180" s="15"/>
      <c r="ME180" s="15"/>
      <c r="MF180" s="15"/>
      <c r="MG180" s="15"/>
      <c r="MH180" s="15"/>
      <c r="MI180" s="15"/>
      <c r="MJ180" s="15"/>
      <c r="MK180" s="15"/>
      <c r="ML180" s="15"/>
      <c r="MM180" s="15"/>
      <c r="MN180" s="15"/>
      <c r="MO180" s="15"/>
      <c r="MP180" s="15"/>
      <c r="MQ180" s="15"/>
      <c r="MR180" s="15"/>
      <c r="MS180" s="15"/>
      <c r="MT180" s="15"/>
      <c r="MU180" s="15"/>
      <c r="MV180" s="15"/>
      <c r="MW180" s="15"/>
      <c r="MX180" s="15"/>
      <c r="MY180" s="15"/>
      <c r="MZ180" s="15"/>
      <c r="NA180" s="15"/>
      <c r="NB180" s="15"/>
      <c r="NC180" s="15"/>
      <c r="ND180" s="15"/>
      <c r="NE180" s="15"/>
      <c r="NF180" s="15"/>
      <c r="NG180" s="15"/>
      <c r="NH180" s="15"/>
      <c r="NI180" s="15"/>
      <c r="NJ180" s="15"/>
      <c r="NK180" s="15"/>
      <c r="NL180" s="15"/>
      <c r="NM180" s="15"/>
      <c r="NN180" s="15"/>
      <c r="NO180" s="15"/>
      <c r="NP180" s="15"/>
      <c r="NQ180" s="15"/>
      <c r="NR180" s="15"/>
      <c r="NS180" s="15"/>
      <c r="NT180" s="15"/>
      <c r="NU180" s="15"/>
      <c r="NV180" s="15"/>
      <c r="NW180" s="15"/>
      <c r="NX180" s="15"/>
      <c r="NY180" s="15"/>
      <c r="NZ180" s="15"/>
      <c r="OA180" s="15"/>
      <c r="OB180" s="15"/>
      <c r="OC180" s="15"/>
      <c r="OD180" s="15"/>
      <c r="OE180" s="15"/>
      <c r="OF180" s="15"/>
      <c r="OG180" s="15"/>
      <c r="OH180" s="15"/>
      <c r="OI180" s="15"/>
      <c r="OJ180" s="15"/>
      <c r="OK180" s="15"/>
      <c r="OL180" s="15"/>
      <c r="OM180" s="15"/>
      <c r="ON180" s="15"/>
      <c r="OO180" s="15"/>
      <c r="OP180" s="15"/>
      <c r="OQ180" s="15"/>
      <c r="OR180" s="15"/>
      <c r="OS180" s="15"/>
      <c r="OT180" s="15"/>
      <c r="OU180" s="15"/>
      <c r="OV180" s="15"/>
      <c r="OW180" s="15"/>
      <c r="OX180" s="15"/>
      <c r="OY180" s="15"/>
      <c r="OZ180" s="15"/>
      <c r="PA180" s="15"/>
      <c r="PB180" s="15"/>
      <c r="PC180" s="15"/>
      <c r="PD180" s="15"/>
      <c r="PE180" s="15"/>
      <c r="PF180" s="15"/>
      <c r="PG180" s="15"/>
      <c r="PH180" s="15"/>
      <c r="PI180" s="15"/>
      <c r="PJ180" s="15"/>
      <c r="PK180" s="15"/>
      <c r="PL180" s="15"/>
      <c r="PM180" s="15"/>
      <c r="PN180" s="15"/>
      <c r="PO180" s="15"/>
      <c r="PP180" s="15"/>
      <c r="PQ180" s="15"/>
      <c r="PR180" s="15"/>
      <c r="PS180" s="15"/>
      <c r="PT180" s="15"/>
      <c r="PU180" s="15"/>
      <c r="PV180" s="15"/>
      <c r="PW180" s="15"/>
      <c r="PX180" s="15"/>
      <c r="PY180" s="15"/>
      <c r="PZ180" s="15"/>
      <c r="QA180" s="15"/>
      <c r="QB180" s="15"/>
      <c r="QC180" s="15"/>
      <c r="QD180" s="15"/>
      <c r="QE180" s="15"/>
      <c r="QF180" s="15"/>
      <c r="QG180" s="15"/>
      <c r="QH180" s="15"/>
      <c r="QI180" s="15"/>
      <c r="QJ180" s="15"/>
      <c r="QK180" s="15"/>
      <c r="QL180" s="15"/>
      <c r="QM180" s="15"/>
      <c r="QN180" s="15"/>
      <c r="QO180" s="15"/>
      <c r="QP180" s="15"/>
      <c r="QQ180" s="15"/>
      <c r="QR180" s="15"/>
      <c r="QS180" s="15"/>
      <c r="QT180" s="15"/>
      <c r="QU180" s="15"/>
      <c r="QV180" s="15"/>
      <c r="QW180" s="15"/>
      <c r="QX180" s="15"/>
      <c r="QY180" s="15"/>
      <c r="QZ180" s="15"/>
      <c r="RA180" s="15"/>
      <c r="RB180" s="15"/>
      <c r="RC180" s="15"/>
      <c r="RD180" s="15"/>
      <c r="RE180" s="15"/>
      <c r="RF180" s="15"/>
      <c r="RG180" s="15"/>
      <c r="RH180" s="15"/>
      <c r="RI180" s="15"/>
      <c r="RJ180" s="15"/>
      <c r="RK180" s="15"/>
      <c r="RL180" s="15"/>
      <c r="RM180" s="15"/>
      <c r="RN180" s="15"/>
      <c r="RO180" s="15"/>
      <c r="RP180" s="15"/>
      <c r="RQ180" s="15"/>
      <c r="RR180" s="15"/>
      <c r="RS180" s="15"/>
      <c r="RT180" s="15"/>
      <c r="RU180" s="15"/>
      <c r="RV180" s="15"/>
      <c r="RW180" s="15"/>
      <c r="RX180" s="15"/>
      <c r="RY180" s="15"/>
      <c r="RZ180" s="15"/>
      <c r="SA180" s="15"/>
      <c r="SB180" s="15"/>
      <c r="SC180" s="15"/>
      <c r="SD180" s="15"/>
      <c r="SE180" s="15"/>
      <c r="SF180" s="15"/>
      <c r="SG180" s="15"/>
      <c r="SH180" s="15"/>
      <c r="SI180" s="15"/>
      <c r="SJ180" s="15"/>
      <c r="SK180" s="15"/>
      <c r="SL180" s="15"/>
      <c r="SM180" s="15"/>
      <c r="SN180" s="15"/>
      <c r="SO180" s="15"/>
      <c r="SP180" s="15"/>
      <c r="SQ180" s="15"/>
      <c r="SR180" s="15"/>
      <c r="SS180" s="15"/>
      <c r="ST180" s="15"/>
      <c r="SU180" s="15"/>
      <c r="SV180" s="15"/>
      <c r="SW180" s="15"/>
      <c r="SX180" s="15"/>
      <c r="SY180" s="15"/>
      <c r="SZ180" s="15"/>
      <c r="TA180" s="15"/>
      <c r="TB180" s="15"/>
      <c r="TC180" s="15"/>
      <c r="TD180" s="15"/>
      <c r="TE180" s="15"/>
      <c r="TF180" s="15"/>
      <c r="TG180" s="15"/>
      <c r="TH180" s="15"/>
      <c r="TI180" s="15"/>
      <c r="TJ180" s="15"/>
      <c r="TK180" s="15"/>
      <c r="TL180" s="15"/>
      <c r="TM180" s="15"/>
      <c r="TN180" s="15"/>
      <c r="TO180" s="15"/>
      <c r="TP180" s="15"/>
      <c r="TQ180" s="15"/>
      <c r="TR180" s="15"/>
      <c r="TS180" s="15"/>
      <c r="TT180" s="15"/>
      <c r="TU180" s="15"/>
      <c r="TV180" s="15"/>
      <c r="TW180" s="15"/>
      <c r="TX180" s="15"/>
      <c r="TY180" s="15"/>
      <c r="TZ180" s="15"/>
      <c r="UA180" s="15"/>
      <c r="UB180" s="15"/>
      <c r="UC180" s="15"/>
      <c r="UD180" s="15"/>
      <c r="UE180" s="15"/>
      <c r="UF180" s="15"/>
      <c r="UG180" s="15"/>
      <c r="UH180" s="15"/>
      <c r="UI180" s="15"/>
      <c r="UJ180" s="15"/>
      <c r="UK180" s="15"/>
      <c r="UL180" s="15"/>
      <c r="UM180" s="15"/>
      <c r="UN180" s="15"/>
      <c r="UO180" s="15"/>
      <c r="UP180" s="15"/>
      <c r="UQ180" s="15"/>
      <c r="UR180" s="15"/>
      <c r="US180" s="15"/>
      <c r="UT180" s="15"/>
      <c r="UU180" s="15"/>
      <c r="UV180" s="15"/>
      <c r="UW180" s="15"/>
      <c r="UX180" s="15"/>
      <c r="UY180" s="15"/>
      <c r="UZ180" s="15"/>
      <c r="VA180" s="15"/>
      <c r="VB180" s="15"/>
      <c r="VC180" s="15"/>
      <c r="VD180" s="15"/>
      <c r="VE180" s="15"/>
      <c r="VF180" s="15"/>
      <c r="VG180" s="15"/>
      <c r="VH180" s="15"/>
      <c r="VI180" s="15"/>
      <c r="VJ180" s="15"/>
      <c r="VK180" s="15"/>
      <c r="VL180" s="15"/>
      <c r="VM180" s="15"/>
      <c r="VN180" s="15"/>
      <c r="VO180" s="15"/>
      <c r="VP180" s="15"/>
      <c r="VQ180" s="15"/>
      <c r="VR180" s="15"/>
      <c r="VS180" s="15"/>
      <c r="VT180" s="15"/>
      <c r="VU180" s="15"/>
      <c r="VV180" s="15"/>
      <c r="VW180" s="15"/>
      <c r="VX180" s="15"/>
      <c r="VY180" s="15"/>
      <c r="VZ180" s="15"/>
      <c r="WA180" s="15"/>
      <c r="WB180" s="15"/>
      <c r="WC180" s="15"/>
      <c r="WD180" s="15"/>
      <c r="WE180" s="15"/>
      <c r="WF180" s="15"/>
      <c r="WG180" s="15"/>
      <c r="WH180" s="15"/>
      <c r="WI180" s="15"/>
      <c r="WJ180" s="15"/>
      <c r="WK180" s="15"/>
      <c r="WL180" s="15"/>
      <c r="WM180" s="15"/>
      <c r="WN180" s="15"/>
      <c r="WO180" s="15"/>
      <c r="WP180" s="15"/>
      <c r="WQ180" s="15"/>
      <c r="WR180" s="15"/>
      <c r="WS180" s="15"/>
      <c r="WT180" s="15"/>
      <c r="WU180" s="15"/>
      <c r="WV180" s="15"/>
      <c r="WW180" s="15"/>
      <c r="WX180" s="15"/>
      <c r="WY180" s="15"/>
      <c r="WZ180" s="15"/>
      <c r="XA180" s="15"/>
      <c r="XB180" s="15"/>
      <c r="XC180" s="15"/>
      <c r="XD180" s="15"/>
      <c r="XE180" s="15"/>
      <c r="XF180" s="15"/>
      <c r="XG180" s="15"/>
      <c r="XH180" s="15"/>
      <c r="XI180" s="15"/>
      <c r="XJ180" s="15"/>
      <c r="XK180" s="15"/>
      <c r="XL180" s="15"/>
      <c r="XM180" s="15"/>
      <c r="XN180" s="15"/>
      <c r="XO180" s="15"/>
      <c r="XP180" s="15"/>
      <c r="XQ180" s="15"/>
      <c r="XR180" s="15"/>
      <c r="XS180" s="15"/>
      <c r="XT180" s="15"/>
      <c r="XU180" s="15"/>
      <c r="XV180" s="15"/>
      <c r="XW180" s="15"/>
      <c r="XX180" s="15"/>
      <c r="XY180" s="15"/>
      <c r="XZ180" s="15"/>
      <c r="YA180" s="15"/>
      <c r="YB180" s="15"/>
      <c r="YC180" s="15"/>
      <c r="YD180" s="15"/>
      <c r="YE180" s="15"/>
      <c r="YF180" s="15"/>
      <c r="YG180" s="15"/>
      <c r="YH180" s="15"/>
      <c r="YI180" s="15"/>
      <c r="YJ180" s="15"/>
      <c r="YK180" s="15"/>
      <c r="YL180" s="15"/>
      <c r="YM180" s="15"/>
      <c r="YN180" s="15"/>
      <c r="YO180" s="15"/>
      <c r="YP180" s="15"/>
      <c r="YQ180" s="15"/>
      <c r="YR180" s="15"/>
      <c r="YS180" s="15"/>
      <c r="YT180" s="15"/>
      <c r="YU180" s="15"/>
      <c r="YV180" s="15"/>
      <c r="YW180" s="15"/>
      <c r="YX180" s="15"/>
      <c r="YY180" s="15"/>
      <c r="YZ180" s="15"/>
      <c r="ZA180" s="15"/>
      <c r="ZB180" s="15"/>
      <c r="ZC180" s="15"/>
      <c r="ZD180" s="15"/>
      <c r="ZE180" s="15"/>
      <c r="ZF180" s="15"/>
      <c r="ZG180" s="15"/>
      <c r="ZH180" s="15"/>
      <c r="ZI180" s="15"/>
      <c r="ZJ180" s="15"/>
      <c r="ZK180" s="15"/>
      <c r="ZL180" s="15"/>
      <c r="ZM180" s="15"/>
      <c r="ZN180" s="15"/>
      <c r="ZO180" s="15"/>
      <c r="ZP180" s="15"/>
      <c r="ZQ180" s="15"/>
      <c r="ZR180" s="15"/>
      <c r="ZS180" s="15"/>
      <c r="ZT180" s="15"/>
      <c r="ZU180" s="15"/>
      <c r="ZV180" s="15"/>
      <c r="ZW180" s="15"/>
      <c r="ZX180" s="15"/>
      <c r="ZY180" s="15"/>
      <c r="ZZ180" s="15"/>
      <c r="AAA180" s="15"/>
      <c r="AAB180" s="15"/>
      <c r="AAC180" s="15"/>
      <c r="AAD180" s="15"/>
      <c r="AAE180" s="15"/>
      <c r="AAF180" s="15"/>
      <c r="AAG180" s="15"/>
      <c r="AAH180" s="15"/>
      <c r="AAI180" s="15"/>
      <c r="AAJ180" s="15"/>
      <c r="AAK180" s="15"/>
      <c r="AAL180" s="15"/>
      <c r="AAM180" s="15"/>
      <c r="AAN180" s="15"/>
      <c r="AAO180" s="15"/>
      <c r="AAP180" s="15"/>
      <c r="AAQ180" s="15"/>
      <c r="AAR180" s="15"/>
      <c r="AAS180" s="15"/>
      <c r="AAT180" s="15"/>
      <c r="AAU180" s="15"/>
      <c r="AAV180" s="15"/>
      <c r="AAW180" s="15"/>
      <c r="AAX180" s="15"/>
      <c r="AAY180" s="15"/>
      <c r="AAZ180" s="15"/>
      <c r="ABA180" s="15"/>
      <c r="ABB180" s="15"/>
      <c r="ABC180" s="15"/>
      <c r="ABD180" s="15"/>
      <c r="ABE180" s="15"/>
      <c r="ABF180" s="15"/>
      <c r="ABG180" s="15"/>
      <c r="ABH180" s="15"/>
      <c r="ABI180" s="15"/>
      <c r="ABJ180" s="15"/>
      <c r="ABK180" s="15"/>
      <c r="ABL180" s="15"/>
      <c r="ABM180" s="15"/>
      <c r="ABN180" s="15"/>
      <c r="ABO180" s="15"/>
      <c r="ABP180" s="15"/>
      <c r="ABQ180" s="15"/>
      <c r="ABR180" s="15"/>
      <c r="ABS180" s="15"/>
      <c r="ABT180" s="15"/>
      <c r="ABU180" s="15"/>
      <c r="ABV180" s="15"/>
      <c r="ABW180" s="15"/>
      <c r="ABX180" s="15"/>
      <c r="ABY180" s="15"/>
      <c r="ABZ180" s="15"/>
      <c r="ACA180" s="15"/>
      <c r="ACB180" s="15"/>
      <c r="ACC180" s="15"/>
      <c r="ACD180" s="15"/>
      <c r="ACE180" s="15"/>
      <c r="ACF180" s="15"/>
      <c r="ACG180" s="15"/>
      <c r="ACH180" s="15"/>
      <c r="ACI180" s="15"/>
      <c r="ACJ180" s="15"/>
      <c r="ACK180" s="15"/>
      <c r="ACL180" s="15"/>
      <c r="ACM180" s="15"/>
      <c r="ACN180" s="15"/>
      <c r="ACO180" s="15"/>
      <c r="ACP180" s="15"/>
      <c r="ACQ180" s="15"/>
      <c r="ACR180" s="15"/>
      <c r="ACS180" s="15"/>
      <c r="ACT180" s="15"/>
      <c r="ACU180" s="15"/>
      <c r="ACV180" s="15"/>
      <c r="ACW180" s="15"/>
      <c r="ACX180" s="15"/>
      <c r="ACY180" s="15"/>
      <c r="ACZ180" s="15"/>
      <c r="ADA180" s="15"/>
      <c r="ADB180" s="15"/>
      <c r="ADC180" s="15"/>
      <c r="ADD180" s="15"/>
      <c r="ADE180" s="15"/>
      <c r="ADF180" s="15"/>
      <c r="ADG180" s="15"/>
      <c r="ADH180" s="15"/>
      <c r="ADI180" s="15"/>
      <c r="ADJ180" s="15"/>
      <c r="ADK180" s="15"/>
      <c r="ADL180" s="15"/>
      <c r="ADM180" s="15"/>
      <c r="ADN180" s="15"/>
      <c r="ADO180" s="15"/>
      <c r="ADP180" s="15"/>
      <c r="ADQ180" s="15"/>
      <c r="ADR180" s="15"/>
      <c r="ADS180" s="15"/>
      <c r="ADT180" s="15"/>
      <c r="ADU180" s="15"/>
      <c r="ADV180" s="15"/>
      <c r="ADW180" s="15"/>
      <c r="ADX180" s="15"/>
      <c r="ADY180" s="15"/>
      <c r="ADZ180" s="15"/>
      <c r="AEA180" s="15"/>
      <c r="AEB180" s="15"/>
      <c r="AEC180" s="15"/>
      <c r="AED180" s="15"/>
      <c r="AEE180" s="15"/>
      <c r="AEF180" s="15"/>
      <c r="AEG180" s="15"/>
      <c r="AEH180" s="15"/>
      <c r="AEI180" s="15"/>
      <c r="AEJ180" s="15"/>
      <c r="AEK180" s="15"/>
      <c r="AEL180" s="15"/>
      <c r="AEM180" s="15"/>
      <c r="AEN180" s="15"/>
      <c r="AEO180" s="15"/>
      <c r="AEP180" s="15"/>
      <c r="AEQ180" s="15"/>
      <c r="AER180" s="15"/>
      <c r="AES180" s="15"/>
      <c r="AET180" s="15"/>
      <c r="AEU180" s="15"/>
      <c r="AEV180" s="15"/>
      <c r="AEW180" s="15"/>
      <c r="AEX180" s="15"/>
      <c r="AEY180" s="15"/>
      <c r="AEZ180" s="15"/>
      <c r="AFA180" s="15"/>
      <c r="AFB180" s="15"/>
      <c r="AFC180" s="15"/>
      <c r="AFD180" s="15"/>
      <c r="AFE180" s="15"/>
      <c r="AFF180" s="15"/>
      <c r="AFG180" s="15"/>
      <c r="AFH180" s="15"/>
      <c r="AFI180" s="15"/>
      <c r="AFJ180" s="15"/>
      <c r="AFK180" s="15"/>
      <c r="AFL180" s="15"/>
      <c r="AFM180" s="15"/>
      <c r="AFN180" s="15"/>
      <c r="AFO180" s="15"/>
      <c r="AFP180" s="15"/>
      <c r="AFQ180" s="15"/>
      <c r="AFR180" s="15"/>
      <c r="AFS180" s="15"/>
      <c r="AFT180" s="15"/>
      <c r="AFU180" s="15"/>
      <c r="AFV180" s="15"/>
      <c r="AFW180" s="15"/>
      <c r="AFX180" s="15"/>
      <c r="AFY180" s="15"/>
      <c r="AFZ180" s="15"/>
      <c r="AGA180" s="15"/>
      <c r="AGB180" s="15"/>
      <c r="AGC180" s="15"/>
      <c r="AGD180" s="15"/>
      <c r="AGE180" s="15"/>
      <c r="AGF180" s="15"/>
      <c r="AGG180" s="15"/>
      <c r="AGH180" s="15"/>
      <c r="AGI180" s="15"/>
      <c r="AGJ180" s="15"/>
      <c r="AGK180" s="15"/>
      <c r="AGL180" s="15"/>
      <c r="AGM180" s="15"/>
      <c r="AGN180" s="15"/>
      <c r="AGO180" s="15"/>
      <c r="AGP180" s="15"/>
      <c r="AGQ180" s="15"/>
      <c r="AGR180" s="15"/>
      <c r="AGS180" s="15"/>
      <c r="AGT180" s="15"/>
      <c r="AGU180" s="15"/>
      <c r="AGV180" s="15"/>
      <c r="AGW180" s="15"/>
      <c r="AGX180" s="15"/>
      <c r="AGY180" s="15"/>
      <c r="AGZ180" s="15"/>
      <c r="AHA180" s="15"/>
      <c r="AHB180" s="15"/>
      <c r="AHC180" s="15"/>
      <c r="AHD180" s="15"/>
      <c r="AHE180" s="15"/>
      <c r="AHF180" s="15"/>
      <c r="AHG180" s="15"/>
      <c r="AHH180" s="15"/>
      <c r="AHI180" s="15"/>
      <c r="AHJ180" s="15"/>
      <c r="AHK180" s="15"/>
      <c r="AHL180" s="15"/>
      <c r="AHM180" s="15"/>
      <c r="AHN180" s="15"/>
      <c r="AHO180" s="15"/>
      <c r="AHP180" s="15"/>
      <c r="AHQ180" s="15"/>
      <c r="AHR180" s="15"/>
      <c r="AHS180" s="15"/>
      <c r="AHT180" s="15"/>
      <c r="AHU180" s="15"/>
      <c r="AHV180" s="15"/>
      <c r="AHW180" s="15"/>
      <c r="AHX180" s="15"/>
      <c r="AHY180" s="15"/>
      <c r="AHZ180" s="15"/>
      <c r="AIA180" s="15"/>
      <c r="AIB180" s="15"/>
      <c r="AIC180" s="15"/>
      <c r="AID180" s="15"/>
      <c r="AIE180" s="15"/>
      <c r="AIF180" s="15"/>
      <c r="AIG180" s="15"/>
      <c r="AIH180" s="15"/>
      <c r="AII180" s="15"/>
      <c r="AIJ180" s="15"/>
      <c r="AIK180" s="15"/>
      <c r="AIL180" s="15"/>
      <c r="AIM180" s="15"/>
      <c r="AIN180" s="15"/>
      <c r="AIO180" s="15"/>
      <c r="AIP180" s="15"/>
      <c r="AIQ180" s="15"/>
      <c r="AIR180" s="15"/>
      <c r="AIS180" s="15"/>
      <c r="AIT180" s="15"/>
      <c r="AIU180" s="15"/>
      <c r="AIV180" s="15"/>
      <c r="AIW180" s="15"/>
      <c r="AIX180" s="15"/>
      <c r="AIY180" s="15"/>
      <c r="AIZ180" s="15"/>
      <c r="AJA180" s="15"/>
      <c r="AJB180" s="15"/>
      <c r="AJC180" s="15"/>
      <c r="AJD180" s="15"/>
      <c r="AJE180" s="15"/>
      <c r="AJF180" s="15"/>
      <c r="AJG180" s="15"/>
      <c r="AJH180" s="15"/>
      <c r="AJI180" s="15"/>
      <c r="AJJ180" s="15"/>
      <c r="AJK180" s="15"/>
      <c r="AJL180" s="15"/>
      <c r="AJM180" s="15"/>
      <c r="AJN180" s="15"/>
      <c r="AJO180" s="15"/>
      <c r="AJP180" s="15"/>
      <c r="AJQ180" s="15"/>
      <c r="AJR180" s="15"/>
      <c r="AJS180" s="15"/>
      <c r="AJT180" s="15"/>
      <c r="AJU180" s="15"/>
      <c r="AJV180" s="15"/>
      <c r="AJW180" s="15"/>
      <c r="AJX180" s="15"/>
      <c r="AJY180" s="15"/>
      <c r="AJZ180" s="15"/>
      <c r="AKA180" s="15"/>
      <c r="AKB180" s="15"/>
      <c r="AKC180" s="15"/>
      <c r="AKD180" s="15"/>
      <c r="AKE180" s="15"/>
      <c r="AKF180" s="15"/>
      <c r="AKG180" s="15"/>
      <c r="AKH180" s="15"/>
      <c r="AKI180" s="15"/>
      <c r="AKJ180" s="15"/>
      <c r="AKK180" s="15"/>
      <c r="AKL180" s="15"/>
      <c r="AKM180" s="15"/>
      <c r="AKN180" s="15"/>
      <c r="AKO180" s="15"/>
      <c r="AKP180" s="15"/>
      <c r="AKQ180" s="15"/>
      <c r="AKR180" s="15"/>
      <c r="AKS180" s="15"/>
      <c r="AKT180" s="15"/>
      <c r="AKU180" s="15"/>
      <c r="AKV180" s="15"/>
      <c r="AKW180" s="15"/>
      <c r="AKX180" s="15"/>
      <c r="AKY180" s="15"/>
      <c r="AKZ180" s="15"/>
      <c r="ALA180" s="15"/>
      <c r="ALB180" s="15"/>
      <c r="ALC180" s="15"/>
      <c r="ALD180" s="15"/>
      <c r="ALE180" s="15"/>
      <c r="ALF180" s="15"/>
      <c r="ALG180" s="15"/>
      <c r="ALH180" s="15"/>
      <c r="ALI180" s="15"/>
      <c r="ALJ180" s="15"/>
      <c r="ALK180" s="15"/>
      <c r="ALL180" s="15"/>
      <c r="ALM180" s="15"/>
      <c r="ALN180" s="15"/>
      <c r="ALO180" s="15"/>
      <c r="ALP180" s="15"/>
      <c r="ALQ180" s="15"/>
      <c r="ALR180" s="15"/>
      <c r="ALS180" s="15"/>
      <c r="ALT180" s="15"/>
      <c r="ALU180" s="15"/>
      <c r="ALV180" s="15"/>
      <c r="ALW180" s="15"/>
      <c r="ALX180" s="15"/>
      <c r="ALY180" s="15"/>
      <c r="ALZ180" s="15"/>
      <c r="AMA180" s="15"/>
      <c r="AMB180" s="15"/>
      <c r="AMC180" s="15"/>
      <c r="AMD180" s="15"/>
      <c r="AME180" s="15"/>
      <c r="AMF180" s="15"/>
      <c r="AMG180" s="15"/>
      <c r="AMH180" s="15"/>
      <c r="AMI180" s="15"/>
      <c r="AMJ180" s="15"/>
    </row>
    <row r="181" spans="1:1024" s="19" customFormat="1">
      <c r="A181" s="28"/>
      <c r="B181" s="74"/>
      <c r="C181" s="103"/>
      <c r="D181" s="109"/>
      <c r="E181" s="128"/>
      <c r="F181" s="8"/>
      <c r="G181" s="8"/>
      <c r="H181" s="8"/>
      <c r="I181" s="8"/>
      <c r="J181" s="8"/>
      <c r="K181" s="8"/>
      <c r="L181" s="8"/>
      <c r="M181" s="8"/>
      <c r="N181" s="8"/>
      <c r="W181" s="27"/>
      <c r="X181" s="52"/>
      <c r="Y181" s="52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  <c r="DV181" s="15"/>
      <c r="DW181" s="15"/>
      <c r="DX181" s="15"/>
      <c r="DY181" s="15"/>
      <c r="DZ181" s="15"/>
      <c r="EA181" s="15"/>
      <c r="EB181" s="15"/>
      <c r="EC181" s="15"/>
      <c r="ED181" s="15"/>
      <c r="EE181" s="15"/>
      <c r="EF181" s="15"/>
      <c r="EG181" s="15"/>
      <c r="EH181" s="15"/>
      <c r="EI181" s="15"/>
      <c r="EJ181" s="15"/>
      <c r="EK181" s="15"/>
      <c r="EL181" s="15"/>
      <c r="EM181" s="15"/>
      <c r="EN181" s="15"/>
      <c r="EO181" s="15"/>
      <c r="EP181" s="15"/>
      <c r="EQ181" s="15"/>
      <c r="ER181" s="15"/>
      <c r="ES181" s="15"/>
      <c r="ET181" s="15"/>
      <c r="EU181" s="15"/>
      <c r="EV181" s="15"/>
      <c r="EW181" s="15"/>
      <c r="EX181" s="15"/>
      <c r="EY181" s="15"/>
      <c r="EZ181" s="15"/>
      <c r="FA181" s="15"/>
      <c r="FB181" s="15"/>
      <c r="FC181" s="15"/>
      <c r="FD181" s="15"/>
      <c r="FE181" s="15"/>
      <c r="FF181" s="15"/>
      <c r="FG181" s="15"/>
      <c r="FH181" s="15"/>
      <c r="FI181" s="15"/>
      <c r="FJ181" s="15"/>
      <c r="FK181" s="15"/>
      <c r="FL181" s="15"/>
      <c r="FM181" s="15"/>
      <c r="FN181" s="15"/>
      <c r="FO181" s="15"/>
      <c r="FP181" s="15"/>
      <c r="FQ181" s="15"/>
      <c r="FR181" s="15"/>
      <c r="FS181" s="15"/>
      <c r="FT181" s="15"/>
      <c r="FU181" s="15"/>
      <c r="FV181" s="15"/>
      <c r="FW181" s="15"/>
      <c r="FX181" s="15"/>
      <c r="FY181" s="15"/>
      <c r="FZ181" s="15"/>
      <c r="GA181" s="15"/>
      <c r="GB181" s="15"/>
      <c r="GC181" s="15"/>
      <c r="GD181" s="15"/>
      <c r="GE181" s="15"/>
      <c r="GF181" s="15"/>
      <c r="GG181" s="15"/>
      <c r="GH181" s="15"/>
      <c r="GI181" s="15"/>
      <c r="GJ181" s="15"/>
      <c r="GK181" s="15"/>
      <c r="GL181" s="15"/>
      <c r="GM181" s="15"/>
      <c r="GN181" s="15"/>
      <c r="GO181" s="15"/>
      <c r="GP181" s="15"/>
      <c r="GQ181" s="15"/>
      <c r="GR181" s="15"/>
      <c r="GS181" s="15"/>
      <c r="GT181" s="15"/>
      <c r="GU181" s="15"/>
      <c r="GV181" s="15"/>
      <c r="GW181" s="15"/>
      <c r="GX181" s="15"/>
      <c r="GY181" s="15"/>
      <c r="GZ181" s="15"/>
      <c r="HA181" s="15"/>
      <c r="HB181" s="15"/>
      <c r="HC181" s="15"/>
      <c r="HD181" s="15"/>
      <c r="HE181" s="15"/>
      <c r="HF181" s="15"/>
      <c r="HG181" s="15"/>
      <c r="HH181" s="15"/>
      <c r="HI181" s="15"/>
      <c r="HJ181" s="15"/>
      <c r="HK181" s="15"/>
      <c r="HL181" s="15"/>
      <c r="HM181" s="15"/>
      <c r="HN181" s="15"/>
      <c r="HO181" s="15"/>
      <c r="HP181" s="15"/>
      <c r="HQ181" s="15"/>
      <c r="HR181" s="15"/>
      <c r="HS181" s="15"/>
      <c r="HT181" s="15"/>
      <c r="HU181" s="15"/>
      <c r="HV181" s="15"/>
      <c r="HW181" s="15"/>
      <c r="HX181" s="15"/>
      <c r="HY181" s="15"/>
      <c r="HZ181" s="15"/>
      <c r="IA181" s="15"/>
      <c r="IB181" s="15"/>
      <c r="IC181" s="15"/>
      <c r="ID181" s="15"/>
      <c r="IE181" s="15"/>
      <c r="IF181" s="15"/>
      <c r="IG181" s="15"/>
      <c r="IH181" s="15"/>
      <c r="II181" s="15"/>
      <c r="IJ181" s="15"/>
      <c r="IK181" s="15"/>
      <c r="IL181" s="15"/>
      <c r="IM181" s="15"/>
      <c r="IN181" s="15"/>
      <c r="IO181" s="15"/>
      <c r="IP181" s="15"/>
      <c r="IQ181" s="15"/>
      <c r="IR181" s="15"/>
      <c r="IS181" s="15"/>
      <c r="IT181" s="15"/>
      <c r="IU181" s="15"/>
      <c r="IV181" s="15"/>
      <c r="IW181" s="15"/>
      <c r="IX181" s="15"/>
      <c r="IY181" s="15"/>
      <c r="IZ181" s="15"/>
      <c r="JA181" s="15"/>
      <c r="JB181" s="15"/>
      <c r="JC181" s="15"/>
      <c r="JD181" s="15"/>
      <c r="JE181" s="15"/>
      <c r="JF181" s="15"/>
      <c r="JG181" s="15"/>
      <c r="JH181" s="15"/>
      <c r="JI181" s="15"/>
      <c r="JJ181" s="15"/>
      <c r="JK181" s="15"/>
      <c r="JL181" s="15"/>
      <c r="JM181" s="15"/>
      <c r="JN181" s="15"/>
      <c r="JO181" s="15"/>
      <c r="JP181" s="15"/>
      <c r="JQ181" s="15"/>
      <c r="JR181" s="15"/>
      <c r="JS181" s="15"/>
      <c r="JT181" s="15"/>
      <c r="JU181" s="15"/>
      <c r="JV181" s="15"/>
      <c r="JW181" s="15"/>
      <c r="JX181" s="15"/>
      <c r="JY181" s="15"/>
      <c r="JZ181" s="15"/>
      <c r="KA181" s="15"/>
      <c r="KB181" s="15"/>
      <c r="KC181" s="15"/>
      <c r="KD181" s="15"/>
      <c r="KE181" s="15"/>
      <c r="KF181" s="15"/>
      <c r="KG181" s="15"/>
      <c r="KH181" s="15"/>
      <c r="KI181" s="15"/>
      <c r="KJ181" s="15"/>
      <c r="KK181" s="15"/>
      <c r="KL181" s="15"/>
      <c r="KM181" s="15"/>
      <c r="KN181" s="15"/>
      <c r="KO181" s="15"/>
      <c r="KP181" s="15"/>
      <c r="KQ181" s="15"/>
      <c r="KR181" s="15"/>
      <c r="KS181" s="15"/>
      <c r="KT181" s="15"/>
      <c r="KU181" s="15"/>
      <c r="KV181" s="15"/>
      <c r="KW181" s="15"/>
      <c r="KX181" s="15"/>
      <c r="KY181" s="15"/>
      <c r="KZ181" s="15"/>
      <c r="LA181" s="15"/>
      <c r="LB181" s="15"/>
      <c r="LC181" s="15"/>
      <c r="LD181" s="15"/>
      <c r="LE181" s="15"/>
      <c r="LF181" s="15"/>
      <c r="LG181" s="15"/>
      <c r="LH181" s="15"/>
      <c r="LI181" s="15"/>
      <c r="LJ181" s="15"/>
      <c r="LK181" s="15"/>
      <c r="LL181" s="15"/>
      <c r="LM181" s="15"/>
      <c r="LN181" s="15"/>
      <c r="LO181" s="15"/>
      <c r="LP181" s="15"/>
      <c r="LQ181" s="15"/>
      <c r="LR181" s="15"/>
      <c r="LS181" s="15"/>
      <c r="LT181" s="15"/>
      <c r="LU181" s="15"/>
      <c r="LV181" s="15"/>
      <c r="LW181" s="15"/>
      <c r="LX181" s="15"/>
      <c r="LY181" s="15"/>
      <c r="LZ181" s="15"/>
      <c r="MA181" s="15"/>
      <c r="MB181" s="15"/>
      <c r="MC181" s="15"/>
      <c r="MD181" s="15"/>
      <c r="ME181" s="15"/>
      <c r="MF181" s="15"/>
      <c r="MG181" s="15"/>
      <c r="MH181" s="15"/>
      <c r="MI181" s="15"/>
      <c r="MJ181" s="15"/>
      <c r="MK181" s="15"/>
      <c r="ML181" s="15"/>
      <c r="MM181" s="15"/>
      <c r="MN181" s="15"/>
      <c r="MO181" s="15"/>
      <c r="MP181" s="15"/>
      <c r="MQ181" s="15"/>
      <c r="MR181" s="15"/>
      <c r="MS181" s="15"/>
      <c r="MT181" s="15"/>
      <c r="MU181" s="15"/>
      <c r="MV181" s="15"/>
      <c r="MW181" s="15"/>
      <c r="MX181" s="15"/>
      <c r="MY181" s="15"/>
      <c r="MZ181" s="15"/>
      <c r="NA181" s="15"/>
      <c r="NB181" s="15"/>
      <c r="NC181" s="15"/>
      <c r="ND181" s="15"/>
      <c r="NE181" s="15"/>
      <c r="NF181" s="15"/>
      <c r="NG181" s="15"/>
      <c r="NH181" s="15"/>
      <c r="NI181" s="15"/>
      <c r="NJ181" s="15"/>
      <c r="NK181" s="15"/>
      <c r="NL181" s="15"/>
      <c r="NM181" s="15"/>
      <c r="NN181" s="15"/>
      <c r="NO181" s="15"/>
      <c r="NP181" s="15"/>
      <c r="NQ181" s="15"/>
      <c r="NR181" s="15"/>
      <c r="NS181" s="15"/>
      <c r="NT181" s="15"/>
      <c r="NU181" s="15"/>
      <c r="NV181" s="15"/>
      <c r="NW181" s="15"/>
      <c r="NX181" s="15"/>
      <c r="NY181" s="15"/>
      <c r="NZ181" s="15"/>
      <c r="OA181" s="15"/>
      <c r="OB181" s="15"/>
      <c r="OC181" s="15"/>
      <c r="OD181" s="15"/>
      <c r="OE181" s="15"/>
      <c r="OF181" s="15"/>
      <c r="OG181" s="15"/>
      <c r="OH181" s="15"/>
      <c r="OI181" s="15"/>
      <c r="OJ181" s="15"/>
      <c r="OK181" s="15"/>
      <c r="OL181" s="15"/>
      <c r="OM181" s="15"/>
      <c r="ON181" s="15"/>
      <c r="OO181" s="15"/>
      <c r="OP181" s="15"/>
      <c r="OQ181" s="15"/>
      <c r="OR181" s="15"/>
      <c r="OS181" s="15"/>
      <c r="OT181" s="15"/>
      <c r="OU181" s="15"/>
      <c r="OV181" s="15"/>
      <c r="OW181" s="15"/>
      <c r="OX181" s="15"/>
      <c r="OY181" s="15"/>
      <c r="OZ181" s="15"/>
      <c r="PA181" s="15"/>
      <c r="PB181" s="15"/>
      <c r="PC181" s="15"/>
      <c r="PD181" s="15"/>
      <c r="PE181" s="15"/>
      <c r="PF181" s="15"/>
      <c r="PG181" s="15"/>
      <c r="PH181" s="15"/>
      <c r="PI181" s="15"/>
      <c r="PJ181" s="15"/>
      <c r="PK181" s="15"/>
      <c r="PL181" s="15"/>
      <c r="PM181" s="15"/>
      <c r="PN181" s="15"/>
      <c r="PO181" s="15"/>
      <c r="PP181" s="15"/>
      <c r="PQ181" s="15"/>
      <c r="PR181" s="15"/>
      <c r="PS181" s="15"/>
      <c r="PT181" s="15"/>
      <c r="PU181" s="15"/>
      <c r="PV181" s="15"/>
      <c r="PW181" s="15"/>
      <c r="PX181" s="15"/>
      <c r="PY181" s="15"/>
      <c r="PZ181" s="15"/>
      <c r="QA181" s="15"/>
      <c r="QB181" s="15"/>
      <c r="QC181" s="15"/>
      <c r="QD181" s="15"/>
      <c r="QE181" s="15"/>
      <c r="QF181" s="15"/>
      <c r="QG181" s="15"/>
      <c r="QH181" s="15"/>
      <c r="QI181" s="15"/>
      <c r="QJ181" s="15"/>
      <c r="QK181" s="15"/>
      <c r="QL181" s="15"/>
      <c r="QM181" s="15"/>
      <c r="QN181" s="15"/>
      <c r="QO181" s="15"/>
      <c r="QP181" s="15"/>
      <c r="QQ181" s="15"/>
      <c r="QR181" s="15"/>
      <c r="QS181" s="15"/>
      <c r="QT181" s="15"/>
      <c r="QU181" s="15"/>
      <c r="QV181" s="15"/>
      <c r="QW181" s="15"/>
      <c r="QX181" s="15"/>
      <c r="QY181" s="15"/>
      <c r="QZ181" s="15"/>
      <c r="RA181" s="15"/>
      <c r="RB181" s="15"/>
      <c r="RC181" s="15"/>
      <c r="RD181" s="15"/>
      <c r="RE181" s="15"/>
      <c r="RF181" s="15"/>
      <c r="RG181" s="15"/>
      <c r="RH181" s="15"/>
      <c r="RI181" s="15"/>
      <c r="RJ181" s="15"/>
      <c r="RK181" s="15"/>
      <c r="RL181" s="15"/>
      <c r="RM181" s="15"/>
      <c r="RN181" s="15"/>
      <c r="RO181" s="15"/>
      <c r="RP181" s="15"/>
      <c r="RQ181" s="15"/>
      <c r="RR181" s="15"/>
      <c r="RS181" s="15"/>
      <c r="RT181" s="15"/>
      <c r="RU181" s="15"/>
      <c r="RV181" s="15"/>
      <c r="RW181" s="15"/>
      <c r="RX181" s="15"/>
      <c r="RY181" s="15"/>
      <c r="RZ181" s="15"/>
      <c r="SA181" s="15"/>
      <c r="SB181" s="15"/>
      <c r="SC181" s="15"/>
      <c r="SD181" s="15"/>
      <c r="SE181" s="15"/>
      <c r="SF181" s="15"/>
      <c r="SG181" s="15"/>
      <c r="SH181" s="15"/>
      <c r="SI181" s="15"/>
      <c r="SJ181" s="15"/>
      <c r="SK181" s="15"/>
      <c r="SL181" s="15"/>
      <c r="SM181" s="15"/>
      <c r="SN181" s="15"/>
      <c r="SO181" s="15"/>
      <c r="SP181" s="15"/>
      <c r="SQ181" s="15"/>
      <c r="SR181" s="15"/>
      <c r="SS181" s="15"/>
      <c r="ST181" s="15"/>
      <c r="SU181" s="15"/>
      <c r="SV181" s="15"/>
      <c r="SW181" s="15"/>
      <c r="SX181" s="15"/>
      <c r="SY181" s="15"/>
      <c r="SZ181" s="15"/>
      <c r="TA181" s="15"/>
      <c r="TB181" s="15"/>
      <c r="TC181" s="15"/>
      <c r="TD181" s="15"/>
      <c r="TE181" s="15"/>
      <c r="TF181" s="15"/>
      <c r="TG181" s="15"/>
      <c r="TH181" s="15"/>
      <c r="TI181" s="15"/>
      <c r="TJ181" s="15"/>
      <c r="TK181" s="15"/>
      <c r="TL181" s="15"/>
      <c r="TM181" s="15"/>
      <c r="TN181" s="15"/>
      <c r="TO181" s="15"/>
      <c r="TP181" s="15"/>
      <c r="TQ181" s="15"/>
      <c r="TR181" s="15"/>
      <c r="TS181" s="15"/>
      <c r="TT181" s="15"/>
      <c r="TU181" s="15"/>
      <c r="TV181" s="15"/>
      <c r="TW181" s="15"/>
      <c r="TX181" s="15"/>
      <c r="TY181" s="15"/>
      <c r="TZ181" s="15"/>
      <c r="UA181" s="15"/>
      <c r="UB181" s="15"/>
      <c r="UC181" s="15"/>
      <c r="UD181" s="15"/>
      <c r="UE181" s="15"/>
      <c r="UF181" s="15"/>
      <c r="UG181" s="15"/>
      <c r="UH181" s="15"/>
      <c r="UI181" s="15"/>
      <c r="UJ181" s="15"/>
      <c r="UK181" s="15"/>
      <c r="UL181" s="15"/>
      <c r="UM181" s="15"/>
      <c r="UN181" s="15"/>
      <c r="UO181" s="15"/>
      <c r="UP181" s="15"/>
      <c r="UQ181" s="15"/>
      <c r="UR181" s="15"/>
      <c r="US181" s="15"/>
      <c r="UT181" s="15"/>
      <c r="UU181" s="15"/>
      <c r="UV181" s="15"/>
      <c r="UW181" s="15"/>
      <c r="UX181" s="15"/>
      <c r="UY181" s="15"/>
      <c r="UZ181" s="15"/>
      <c r="VA181" s="15"/>
      <c r="VB181" s="15"/>
      <c r="VC181" s="15"/>
      <c r="VD181" s="15"/>
      <c r="VE181" s="15"/>
      <c r="VF181" s="15"/>
      <c r="VG181" s="15"/>
      <c r="VH181" s="15"/>
      <c r="VI181" s="15"/>
      <c r="VJ181" s="15"/>
      <c r="VK181" s="15"/>
      <c r="VL181" s="15"/>
      <c r="VM181" s="15"/>
      <c r="VN181" s="15"/>
      <c r="VO181" s="15"/>
      <c r="VP181" s="15"/>
      <c r="VQ181" s="15"/>
      <c r="VR181" s="15"/>
      <c r="VS181" s="15"/>
      <c r="VT181" s="15"/>
      <c r="VU181" s="15"/>
      <c r="VV181" s="15"/>
      <c r="VW181" s="15"/>
      <c r="VX181" s="15"/>
      <c r="VY181" s="15"/>
      <c r="VZ181" s="15"/>
      <c r="WA181" s="15"/>
      <c r="WB181" s="15"/>
      <c r="WC181" s="15"/>
      <c r="WD181" s="15"/>
      <c r="WE181" s="15"/>
      <c r="WF181" s="15"/>
      <c r="WG181" s="15"/>
      <c r="WH181" s="15"/>
      <c r="WI181" s="15"/>
      <c r="WJ181" s="15"/>
      <c r="WK181" s="15"/>
      <c r="WL181" s="15"/>
      <c r="WM181" s="15"/>
      <c r="WN181" s="15"/>
      <c r="WO181" s="15"/>
      <c r="WP181" s="15"/>
      <c r="WQ181" s="15"/>
      <c r="WR181" s="15"/>
      <c r="WS181" s="15"/>
      <c r="WT181" s="15"/>
      <c r="WU181" s="15"/>
      <c r="WV181" s="15"/>
      <c r="WW181" s="15"/>
      <c r="WX181" s="15"/>
      <c r="WY181" s="15"/>
      <c r="WZ181" s="15"/>
      <c r="XA181" s="15"/>
      <c r="XB181" s="15"/>
      <c r="XC181" s="15"/>
      <c r="XD181" s="15"/>
      <c r="XE181" s="15"/>
      <c r="XF181" s="15"/>
      <c r="XG181" s="15"/>
      <c r="XH181" s="15"/>
      <c r="XI181" s="15"/>
      <c r="XJ181" s="15"/>
      <c r="XK181" s="15"/>
      <c r="XL181" s="15"/>
      <c r="XM181" s="15"/>
      <c r="XN181" s="15"/>
      <c r="XO181" s="15"/>
      <c r="XP181" s="15"/>
      <c r="XQ181" s="15"/>
      <c r="XR181" s="15"/>
      <c r="XS181" s="15"/>
      <c r="XT181" s="15"/>
      <c r="XU181" s="15"/>
      <c r="XV181" s="15"/>
      <c r="XW181" s="15"/>
      <c r="XX181" s="15"/>
      <c r="XY181" s="15"/>
      <c r="XZ181" s="15"/>
      <c r="YA181" s="15"/>
      <c r="YB181" s="15"/>
      <c r="YC181" s="15"/>
      <c r="YD181" s="15"/>
      <c r="YE181" s="15"/>
      <c r="YF181" s="15"/>
      <c r="YG181" s="15"/>
      <c r="YH181" s="15"/>
      <c r="YI181" s="15"/>
      <c r="YJ181" s="15"/>
      <c r="YK181" s="15"/>
      <c r="YL181" s="15"/>
      <c r="YM181" s="15"/>
      <c r="YN181" s="15"/>
      <c r="YO181" s="15"/>
      <c r="YP181" s="15"/>
      <c r="YQ181" s="15"/>
      <c r="YR181" s="15"/>
      <c r="YS181" s="15"/>
      <c r="YT181" s="15"/>
      <c r="YU181" s="15"/>
      <c r="YV181" s="15"/>
      <c r="YW181" s="15"/>
      <c r="YX181" s="15"/>
      <c r="YY181" s="15"/>
      <c r="YZ181" s="15"/>
      <c r="ZA181" s="15"/>
      <c r="ZB181" s="15"/>
      <c r="ZC181" s="15"/>
      <c r="ZD181" s="15"/>
      <c r="ZE181" s="15"/>
      <c r="ZF181" s="15"/>
      <c r="ZG181" s="15"/>
      <c r="ZH181" s="15"/>
      <c r="ZI181" s="15"/>
      <c r="ZJ181" s="15"/>
      <c r="ZK181" s="15"/>
      <c r="ZL181" s="15"/>
      <c r="ZM181" s="15"/>
      <c r="ZN181" s="15"/>
      <c r="ZO181" s="15"/>
      <c r="ZP181" s="15"/>
      <c r="ZQ181" s="15"/>
      <c r="ZR181" s="15"/>
      <c r="ZS181" s="15"/>
      <c r="ZT181" s="15"/>
      <c r="ZU181" s="15"/>
      <c r="ZV181" s="15"/>
      <c r="ZW181" s="15"/>
      <c r="ZX181" s="15"/>
      <c r="ZY181" s="15"/>
      <c r="ZZ181" s="15"/>
      <c r="AAA181" s="15"/>
      <c r="AAB181" s="15"/>
      <c r="AAC181" s="15"/>
      <c r="AAD181" s="15"/>
      <c r="AAE181" s="15"/>
      <c r="AAF181" s="15"/>
      <c r="AAG181" s="15"/>
      <c r="AAH181" s="15"/>
      <c r="AAI181" s="15"/>
      <c r="AAJ181" s="15"/>
      <c r="AAK181" s="15"/>
      <c r="AAL181" s="15"/>
      <c r="AAM181" s="15"/>
      <c r="AAN181" s="15"/>
      <c r="AAO181" s="15"/>
      <c r="AAP181" s="15"/>
      <c r="AAQ181" s="15"/>
      <c r="AAR181" s="15"/>
      <c r="AAS181" s="15"/>
      <c r="AAT181" s="15"/>
      <c r="AAU181" s="15"/>
      <c r="AAV181" s="15"/>
      <c r="AAW181" s="15"/>
      <c r="AAX181" s="15"/>
      <c r="AAY181" s="15"/>
      <c r="AAZ181" s="15"/>
      <c r="ABA181" s="15"/>
      <c r="ABB181" s="15"/>
      <c r="ABC181" s="15"/>
      <c r="ABD181" s="15"/>
      <c r="ABE181" s="15"/>
      <c r="ABF181" s="15"/>
      <c r="ABG181" s="15"/>
      <c r="ABH181" s="15"/>
      <c r="ABI181" s="15"/>
      <c r="ABJ181" s="15"/>
      <c r="ABK181" s="15"/>
      <c r="ABL181" s="15"/>
      <c r="ABM181" s="15"/>
      <c r="ABN181" s="15"/>
      <c r="ABO181" s="15"/>
      <c r="ABP181" s="15"/>
      <c r="ABQ181" s="15"/>
      <c r="ABR181" s="15"/>
      <c r="ABS181" s="15"/>
      <c r="ABT181" s="15"/>
      <c r="ABU181" s="15"/>
      <c r="ABV181" s="15"/>
      <c r="ABW181" s="15"/>
      <c r="ABX181" s="15"/>
      <c r="ABY181" s="15"/>
      <c r="ABZ181" s="15"/>
      <c r="ACA181" s="15"/>
      <c r="ACB181" s="15"/>
      <c r="ACC181" s="15"/>
      <c r="ACD181" s="15"/>
      <c r="ACE181" s="15"/>
      <c r="ACF181" s="15"/>
      <c r="ACG181" s="15"/>
      <c r="ACH181" s="15"/>
      <c r="ACI181" s="15"/>
      <c r="ACJ181" s="15"/>
      <c r="ACK181" s="15"/>
      <c r="ACL181" s="15"/>
      <c r="ACM181" s="15"/>
      <c r="ACN181" s="15"/>
      <c r="ACO181" s="15"/>
      <c r="ACP181" s="15"/>
      <c r="ACQ181" s="15"/>
      <c r="ACR181" s="15"/>
      <c r="ACS181" s="15"/>
      <c r="ACT181" s="15"/>
      <c r="ACU181" s="15"/>
      <c r="ACV181" s="15"/>
      <c r="ACW181" s="15"/>
      <c r="ACX181" s="15"/>
      <c r="ACY181" s="15"/>
      <c r="ACZ181" s="15"/>
      <c r="ADA181" s="15"/>
      <c r="ADB181" s="15"/>
      <c r="ADC181" s="15"/>
      <c r="ADD181" s="15"/>
      <c r="ADE181" s="15"/>
      <c r="ADF181" s="15"/>
      <c r="ADG181" s="15"/>
      <c r="ADH181" s="15"/>
      <c r="ADI181" s="15"/>
      <c r="ADJ181" s="15"/>
      <c r="ADK181" s="15"/>
      <c r="ADL181" s="15"/>
      <c r="ADM181" s="15"/>
      <c r="ADN181" s="15"/>
      <c r="ADO181" s="15"/>
      <c r="ADP181" s="15"/>
      <c r="ADQ181" s="15"/>
      <c r="ADR181" s="15"/>
      <c r="ADS181" s="15"/>
      <c r="ADT181" s="15"/>
      <c r="ADU181" s="15"/>
      <c r="ADV181" s="15"/>
      <c r="ADW181" s="15"/>
      <c r="ADX181" s="15"/>
      <c r="ADY181" s="15"/>
      <c r="ADZ181" s="15"/>
      <c r="AEA181" s="15"/>
      <c r="AEB181" s="15"/>
      <c r="AEC181" s="15"/>
      <c r="AED181" s="15"/>
      <c r="AEE181" s="15"/>
      <c r="AEF181" s="15"/>
      <c r="AEG181" s="15"/>
      <c r="AEH181" s="15"/>
      <c r="AEI181" s="15"/>
      <c r="AEJ181" s="15"/>
      <c r="AEK181" s="15"/>
      <c r="AEL181" s="15"/>
      <c r="AEM181" s="15"/>
      <c r="AEN181" s="15"/>
      <c r="AEO181" s="15"/>
      <c r="AEP181" s="15"/>
      <c r="AEQ181" s="15"/>
      <c r="AER181" s="15"/>
      <c r="AES181" s="15"/>
      <c r="AET181" s="15"/>
      <c r="AEU181" s="15"/>
      <c r="AEV181" s="15"/>
      <c r="AEW181" s="15"/>
      <c r="AEX181" s="15"/>
      <c r="AEY181" s="15"/>
      <c r="AEZ181" s="15"/>
      <c r="AFA181" s="15"/>
      <c r="AFB181" s="15"/>
      <c r="AFC181" s="15"/>
      <c r="AFD181" s="15"/>
      <c r="AFE181" s="15"/>
      <c r="AFF181" s="15"/>
      <c r="AFG181" s="15"/>
      <c r="AFH181" s="15"/>
      <c r="AFI181" s="15"/>
      <c r="AFJ181" s="15"/>
      <c r="AFK181" s="15"/>
      <c r="AFL181" s="15"/>
      <c r="AFM181" s="15"/>
      <c r="AFN181" s="15"/>
      <c r="AFO181" s="15"/>
      <c r="AFP181" s="15"/>
      <c r="AFQ181" s="15"/>
      <c r="AFR181" s="15"/>
      <c r="AFS181" s="15"/>
      <c r="AFT181" s="15"/>
      <c r="AFU181" s="15"/>
      <c r="AFV181" s="15"/>
      <c r="AFW181" s="15"/>
      <c r="AFX181" s="15"/>
      <c r="AFY181" s="15"/>
      <c r="AFZ181" s="15"/>
      <c r="AGA181" s="15"/>
      <c r="AGB181" s="15"/>
      <c r="AGC181" s="15"/>
      <c r="AGD181" s="15"/>
      <c r="AGE181" s="15"/>
      <c r="AGF181" s="15"/>
      <c r="AGG181" s="15"/>
      <c r="AGH181" s="15"/>
      <c r="AGI181" s="15"/>
      <c r="AGJ181" s="15"/>
      <c r="AGK181" s="15"/>
      <c r="AGL181" s="15"/>
      <c r="AGM181" s="15"/>
      <c r="AGN181" s="15"/>
      <c r="AGO181" s="15"/>
      <c r="AGP181" s="15"/>
      <c r="AGQ181" s="15"/>
      <c r="AGR181" s="15"/>
      <c r="AGS181" s="15"/>
      <c r="AGT181" s="15"/>
      <c r="AGU181" s="15"/>
      <c r="AGV181" s="15"/>
      <c r="AGW181" s="15"/>
      <c r="AGX181" s="15"/>
      <c r="AGY181" s="15"/>
      <c r="AGZ181" s="15"/>
      <c r="AHA181" s="15"/>
      <c r="AHB181" s="15"/>
      <c r="AHC181" s="15"/>
      <c r="AHD181" s="15"/>
      <c r="AHE181" s="15"/>
      <c r="AHF181" s="15"/>
      <c r="AHG181" s="15"/>
      <c r="AHH181" s="15"/>
      <c r="AHI181" s="15"/>
      <c r="AHJ181" s="15"/>
      <c r="AHK181" s="15"/>
      <c r="AHL181" s="15"/>
      <c r="AHM181" s="15"/>
      <c r="AHN181" s="15"/>
      <c r="AHO181" s="15"/>
      <c r="AHP181" s="15"/>
      <c r="AHQ181" s="15"/>
      <c r="AHR181" s="15"/>
      <c r="AHS181" s="15"/>
      <c r="AHT181" s="15"/>
      <c r="AHU181" s="15"/>
      <c r="AHV181" s="15"/>
      <c r="AHW181" s="15"/>
      <c r="AHX181" s="15"/>
      <c r="AHY181" s="15"/>
      <c r="AHZ181" s="15"/>
      <c r="AIA181" s="15"/>
      <c r="AIB181" s="15"/>
      <c r="AIC181" s="15"/>
      <c r="AID181" s="15"/>
      <c r="AIE181" s="15"/>
      <c r="AIF181" s="15"/>
      <c r="AIG181" s="15"/>
      <c r="AIH181" s="15"/>
      <c r="AII181" s="15"/>
      <c r="AIJ181" s="15"/>
      <c r="AIK181" s="15"/>
      <c r="AIL181" s="15"/>
      <c r="AIM181" s="15"/>
      <c r="AIN181" s="15"/>
      <c r="AIO181" s="15"/>
      <c r="AIP181" s="15"/>
      <c r="AIQ181" s="15"/>
      <c r="AIR181" s="15"/>
      <c r="AIS181" s="15"/>
      <c r="AIT181" s="15"/>
      <c r="AIU181" s="15"/>
      <c r="AIV181" s="15"/>
      <c r="AIW181" s="15"/>
      <c r="AIX181" s="15"/>
      <c r="AIY181" s="15"/>
      <c r="AIZ181" s="15"/>
      <c r="AJA181" s="15"/>
      <c r="AJB181" s="15"/>
      <c r="AJC181" s="15"/>
      <c r="AJD181" s="15"/>
      <c r="AJE181" s="15"/>
      <c r="AJF181" s="15"/>
      <c r="AJG181" s="15"/>
      <c r="AJH181" s="15"/>
      <c r="AJI181" s="15"/>
      <c r="AJJ181" s="15"/>
      <c r="AJK181" s="15"/>
      <c r="AJL181" s="15"/>
      <c r="AJM181" s="15"/>
      <c r="AJN181" s="15"/>
      <c r="AJO181" s="15"/>
      <c r="AJP181" s="15"/>
      <c r="AJQ181" s="15"/>
      <c r="AJR181" s="15"/>
      <c r="AJS181" s="15"/>
      <c r="AJT181" s="15"/>
      <c r="AJU181" s="15"/>
      <c r="AJV181" s="15"/>
      <c r="AJW181" s="15"/>
      <c r="AJX181" s="15"/>
      <c r="AJY181" s="15"/>
      <c r="AJZ181" s="15"/>
      <c r="AKA181" s="15"/>
      <c r="AKB181" s="15"/>
      <c r="AKC181" s="15"/>
      <c r="AKD181" s="15"/>
      <c r="AKE181" s="15"/>
      <c r="AKF181" s="15"/>
      <c r="AKG181" s="15"/>
      <c r="AKH181" s="15"/>
      <c r="AKI181" s="15"/>
      <c r="AKJ181" s="15"/>
      <c r="AKK181" s="15"/>
      <c r="AKL181" s="15"/>
      <c r="AKM181" s="15"/>
      <c r="AKN181" s="15"/>
      <c r="AKO181" s="15"/>
      <c r="AKP181" s="15"/>
      <c r="AKQ181" s="15"/>
      <c r="AKR181" s="15"/>
      <c r="AKS181" s="15"/>
      <c r="AKT181" s="15"/>
      <c r="AKU181" s="15"/>
      <c r="AKV181" s="15"/>
      <c r="AKW181" s="15"/>
      <c r="AKX181" s="15"/>
      <c r="AKY181" s="15"/>
      <c r="AKZ181" s="15"/>
      <c r="ALA181" s="15"/>
      <c r="ALB181" s="15"/>
      <c r="ALC181" s="15"/>
      <c r="ALD181" s="15"/>
      <c r="ALE181" s="15"/>
      <c r="ALF181" s="15"/>
      <c r="ALG181" s="15"/>
      <c r="ALH181" s="15"/>
      <c r="ALI181" s="15"/>
      <c r="ALJ181" s="15"/>
      <c r="ALK181" s="15"/>
      <c r="ALL181" s="15"/>
      <c r="ALM181" s="15"/>
      <c r="ALN181" s="15"/>
      <c r="ALO181" s="15"/>
      <c r="ALP181" s="15"/>
      <c r="ALQ181" s="15"/>
      <c r="ALR181" s="15"/>
      <c r="ALS181" s="15"/>
      <c r="ALT181" s="15"/>
      <c r="ALU181" s="15"/>
      <c r="ALV181" s="15"/>
      <c r="ALW181" s="15"/>
      <c r="ALX181" s="15"/>
      <c r="ALY181" s="15"/>
      <c r="ALZ181" s="15"/>
      <c r="AMA181" s="15"/>
      <c r="AMB181" s="15"/>
      <c r="AMC181" s="15"/>
      <c r="AMD181" s="15"/>
      <c r="AME181" s="15"/>
      <c r="AMF181" s="15"/>
      <c r="AMG181" s="15"/>
      <c r="AMH181" s="15"/>
      <c r="AMI181" s="15"/>
      <c r="AMJ181" s="15"/>
    </row>
    <row r="182" spans="1:1024" s="34" customFormat="1" ht="15">
      <c r="C182" s="25"/>
      <c r="D182" s="19"/>
      <c r="E182" s="35"/>
    </row>
    <row r="183" spans="1:1024" s="34" customFormat="1" ht="21" customHeight="1">
      <c r="B183" s="106"/>
      <c r="C183" s="107"/>
      <c r="D183" s="74"/>
      <c r="E183" s="35"/>
      <c r="G183" s="34" t="s">
        <v>184</v>
      </c>
      <c r="I183" s="41">
        <f>(O13/F13)</f>
        <v>0.40042153301677325</v>
      </c>
    </row>
    <row r="184" spans="1:1024" s="34" customFormat="1" ht="15" customHeight="1">
      <c r="B184" s="106"/>
      <c r="C184" s="25"/>
      <c r="D184" s="74"/>
      <c r="E184" s="35"/>
    </row>
    <row r="185" spans="1:1024" s="34" customFormat="1" ht="15" customHeight="1">
      <c r="B185" s="106"/>
      <c r="C185" s="131"/>
      <c r="D185" s="106"/>
      <c r="E185" s="35"/>
    </row>
    <row r="186" spans="1:1024" ht="15.75" customHeight="1"/>
    <row r="187" spans="1:1024" ht="15.75" customHeight="1"/>
    <row r="188" spans="1:1024" ht="15.75" customHeight="1"/>
    <row r="189" spans="1:1024" ht="15.75" customHeight="1"/>
    <row r="190" spans="1:1024" ht="15.75" customHeight="1"/>
    <row r="191" spans="1:1024" ht="15.75" customHeight="1"/>
    <row r="192" spans="1:1024" ht="15.75" customHeight="1"/>
    <row r="193" spans="1:31" ht="15.75" customHeight="1"/>
    <row r="194" spans="1:31" ht="15.75" customHeight="1"/>
    <row r="195" spans="1:31" ht="15.75" customHeight="1"/>
    <row r="196" spans="1:31" ht="15.75" customHeight="1"/>
    <row r="197" spans="1:31" ht="15.75" customHeight="1"/>
    <row r="198" spans="1:31" s="15" customFormat="1">
      <c r="A198" s="28"/>
      <c r="B198" s="28"/>
      <c r="C198" s="115"/>
      <c r="D198" s="28"/>
      <c r="E198" s="126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</row>
    <row r="199" spans="1:31" s="15" customFormat="1">
      <c r="A199" s="28"/>
      <c r="B199" s="74"/>
      <c r="C199" s="72" t="s">
        <v>202</v>
      </c>
      <c r="D199" s="109"/>
      <c r="E199" s="127">
        <v>106</v>
      </c>
      <c r="F199" s="110">
        <f t="shared" ref="F199:W199" si="26">F130+F132+F133+F134+F135+F137+F139+F140+F142+F143+F144+F145+F129+F128+F126+F125+F122+F121+F120+F119+F118+F115+F114+F113+F112+F111+F110+F109+F108+F107+F106+F105+F104+F103+F102+F101+F99+F98+F97+F96+F95+F94+F93+F92+F91+F90+F89+F87+F86+F85+F84+F83+F82+F81+F79+F78+F76+F75+F74+F73+F72+F70+F68+F67+F66+F65+F62+F61+F60+F59+F57+F56+F55+F54+F53+F51+F50+F49+F48+F46+F44+F43+F42+F39+F37+F36+F35+F34+F33+F32+F31+F30+F28+F27+F26+F25+F24+F23+F21+F20+F19+F18+F17+F16+F15+F14</f>
        <v>10019060</v>
      </c>
      <c r="G199" s="110">
        <f t="shared" si="26"/>
        <v>7814562</v>
      </c>
      <c r="H199" s="110">
        <f t="shared" si="26"/>
        <v>150027</v>
      </c>
      <c r="I199" s="110">
        <f t="shared" si="26"/>
        <v>0</v>
      </c>
      <c r="J199" s="110">
        <f t="shared" si="26"/>
        <v>308104</v>
      </c>
      <c r="K199" s="110">
        <f t="shared" si="26"/>
        <v>269221</v>
      </c>
      <c r="L199" s="110">
        <f t="shared" si="26"/>
        <v>7076783</v>
      </c>
      <c r="M199" s="110">
        <f t="shared" si="26"/>
        <v>10427</v>
      </c>
      <c r="N199" s="110">
        <f t="shared" si="26"/>
        <v>2204498</v>
      </c>
      <c r="O199" s="110">
        <f t="shared" si="26"/>
        <v>4090304</v>
      </c>
      <c r="P199" s="110">
        <f t="shared" si="26"/>
        <v>4090304</v>
      </c>
      <c r="Q199" s="110">
        <f t="shared" si="26"/>
        <v>0</v>
      </c>
      <c r="R199" s="110">
        <f t="shared" si="26"/>
        <v>0</v>
      </c>
      <c r="S199" s="110">
        <f t="shared" si="26"/>
        <v>233755</v>
      </c>
      <c r="T199" s="110">
        <f t="shared" si="26"/>
        <v>245664</v>
      </c>
      <c r="U199" s="110">
        <f t="shared" si="26"/>
        <v>3601518</v>
      </c>
      <c r="V199" s="110">
        <f t="shared" si="26"/>
        <v>9367</v>
      </c>
      <c r="W199" s="110">
        <f t="shared" si="26"/>
        <v>0</v>
      </c>
      <c r="X199" s="110">
        <f>X143+X142+X141+X140+X138+X137+X135+X133+X132+X131+X130+X128+X127+X126+X124+X123+X120+X119+X118+X117+X116+X114+X113+X112+X111+X110+X109+X108+X107+X106+X105++X104+X103+X102+X101+X100+X99+X98+X97+X96+X95+X94+X93+X92+X91+X90+X89+X87+X86+X85+X84+X83+X82+X81+X78+X79+X76+X75+X74+X73+X72+X70+X68+X67+X66+X65+X62+X61+X60+X59+X57+X56+X55+X54+X53+X51+X50+X49+X48+X46+X44+X43+X42+X39+X37+X36+X35+X34+X33+X32+X31+X30+X28+X27+X26+X25+X24+X23+X21+X20+X19+X18+X17+X16+X15+X14</f>
        <v>5249.880000000001</v>
      </c>
      <c r="Y199" s="110">
        <f>Y143+Y142+Y141+Y140+Y138+Y137+Y135+Y133+Y132+Y131+Y130+Y128+Y127+Y126+Y124+Y123+Y120+Y119+Y118+Y117+Y116+Y114+Y113+Y112+Y111+Y110+Y109+Y108+Y107+Y106+Y105++Y104+Y103+Y102+Y101+Y100+Y99+Y98+Y97+Y96+Y95+Y94+Y93+Y92+Y91+Y90+Y89+Y87+Y86+Y85+Y84+Y83+Y82+Y81+Y78+Y79+Y76+Y75+Y74+Y73+Y72+Y70+Y68+Y67+Y66+Y65+Y62+Y61+Y60+Y59+Y57+Y56+Y55+Y54+Y53+Y51+Y50+Y49+Y48+Y46+Y44+Y43+Y42+Y39+Y37+Y36+Y35+Y34+Y33+Y32+Y31+Y30+Y28+Y27+Y26+Y25+Y24+Y23+Y21+Y20+Y19+Y18+Y17+Y16+Y15+Y14</f>
        <v>4018.1400000000008</v>
      </c>
      <c r="Z199" s="110"/>
    </row>
    <row r="200" spans="1:31" s="15" customFormat="1">
      <c r="A200" s="28"/>
      <c r="B200" s="74"/>
      <c r="C200" s="72" t="s">
        <v>198</v>
      </c>
      <c r="D200" s="109"/>
      <c r="E200" s="127">
        <v>5</v>
      </c>
      <c r="F200" s="110">
        <f t="shared" ref="F200:Y200" si="27">F45+F71+F77+F88+F116</f>
        <v>89757</v>
      </c>
      <c r="G200" s="110">
        <f t="shared" si="27"/>
        <v>89757</v>
      </c>
      <c r="H200" s="110">
        <f t="shared" si="27"/>
        <v>50823</v>
      </c>
      <c r="I200" s="110">
        <f t="shared" si="27"/>
        <v>1524</v>
      </c>
      <c r="J200" s="110">
        <f t="shared" si="27"/>
        <v>0</v>
      </c>
      <c r="K200" s="110">
        <f t="shared" si="27"/>
        <v>0</v>
      </c>
      <c r="L200" s="110">
        <f t="shared" si="27"/>
        <v>37410</v>
      </c>
      <c r="M200" s="110">
        <f t="shared" si="27"/>
        <v>0</v>
      </c>
      <c r="N200" s="110">
        <f t="shared" si="27"/>
        <v>0</v>
      </c>
      <c r="O200" s="110">
        <f t="shared" si="27"/>
        <v>9547</v>
      </c>
      <c r="P200" s="110">
        <f t="shared" si="27"/>
        <v>9547</v>
      </c>
      <c r="Q200" s="110">
        <f t="shared" si="27"/>
        <v>9547</v>
      </c>
      <c r="R200" s="110">
        <f t="shared" si="27"/>
        <v>0</v>
      </c>
      <c r="S200" s="110">
        <f t="shared" si="27"/>
        <v>0</v>
      </c>
      <c r="T200" s="110">
        <f t="shared" si="27"/>
        <v>0</v>
      </c>
      <c r="U200" s="110">
        <f t="shared" si="27"/>
        <v>0</v>
      </c>
      <c r="V200" s="110">
        <f t="shared" si="27"/>
        <v>0</v>
      </c>
      <c r="W200" s="110">
        <f t="shared" si="27"/>
        <v>0</v>
      </c>
      <c r="X200" s="110">
        <f t="shared" si="27"/>
        <v>60</v>
      </c>
      <c r="Y200" s="110">
        <f t="shared" si="27"/>
        <v>16.239999999999998</v>
      </c>
      <c r="Z200" s="110">
        <f>Z32+Z71+Z77+Z88+Z116</f>
        <v>0</v>
      </c>
    </row>
    <row r="201" spans="1:31" s="15" customFormat="1">
      <c r="A201" s="28"/>
      <c r="B201" s="74"/>
      <c r="C201" s="72" t="s">
        <v>234</v>
      </c>
      <c r="D201" s="109"/>
      <c r="E201" s="127">
        <v>9</v>
      </c>
      <c r="F201" s="110">
        <f t="shared" ref="F201:W201" si="28">F40+F47+F58+F64+F146+F147+F148+F149+F150</f>
        <v>154482</v>
      </c>
      <c r="G201" s="110">
        <f t="shared" si="28"/>
        <v>50954</v>
      </c>
      <c r="H201" s="110">
        <f t="shared" si="28"/>
        <v>0</v>
      </c>
      <c r="I201" s="110">
        <f t="shared" si="28"/>
        <v>0</v>
      </c>
      <c r="J201" s="110">
        <f t="shared" si="28"/>
        <v>50954</v>
      </c>
      <c r="K201" s="110">
        <f t="shared" si="28"/>
        <v>0</v>
      </c>
      <c r="L201" s="110">
        <f t="shared" si="28"/>
        <v>0</v>
      </c>
      <c r="M201" s="110">
        <f t="shared" si="28"/>
        <v>0</v>
      </c>
      <c r="N201" s="110">
        <f t="shared" si="28"/>
        <v>103528</v>
      </c>
      <c r="O201" s="110">
        <f t="shared" si="28"/>
        <v>17714</v>
      </c>
      <c r="P201" s="110">
        <f t="shared" si="28"/>
        <v>3378</v>
      </c>
      <c r="Q201" s="110">
        <f t="shared" si="28"/>
        <v>0</v>
      </c>
      <c r="R201" s="110">
        <f t="shared" si="28"/>
        <v>0</v>
      </c>
      <c r="S201" s="110">
        <f t="shared" si="28"/>
        <v>3378</v>
      </c>
      <c r="T201" s="110">
        <f t="shared" si="28"/>
        <v>0</v>
      </c>
      <c r="U201" s="110">
        <f t="shared" si="28"/>
        <v>0</v>
      </c>
      <c r="V201" s="110">
        <f t="shared" si="28"/>
        <v>0</v>
      </c>
      <c r="W201" s="110">
        <f t="shared" si="28"/>
        <v>14336</v>
      </c>
      <c r="X201" s="113">
        <f>O201/F201</f>
        <v>0.1146670809544154</v>
      </c>
      <c r="Y201" s="112"/>
    </row>
    <row r="202" spans="1:31" s="15" customFormat="1">
      <c r="A202" s="28"/>
      <c r="B202" s="74"/>
      <c r="C202" s="72" t="s">
        <v>235</v>
      </c>
      <c r="D202" s="109"/>
      <c r="E202" s="127">
        <v>9</v>
      </c>
      <c r="F202" s="110">
        <f t="shared" ref="F202:Y202" si="29">F22+F63+F69+F123+F124+F127+F131+F136+F141</f>
        <v>427334</v>
      </c>
      <c r="G202" s="110">
        <f t="shared" si="29"/>
        <v>426965</v>
      </c>
      <c r="H202" s="110">
        <f t="shared" si="29"/>
        <v>0</v>
      </c>
      <c r="I202" s="110">
        <f t="shared" si="29"/>
        <v>19171</v>
      </c>
      <c r="J202" s="110">
        <f t="shared" si="29"/>
        <v>0</v>
      </c>
      <c r="K202" s="110">
        <f t="shared" si="29"/>
        <v>0</v>
      </c>
      <c r="L202" s="110">
        <f t="shared" si="29"/>
        <v>384934</v>
      </c>
      <c r="M202" s="110">
        <f t="shared" si="29"/>
        <v>22860</v>
      </c>
      <c r="N202" s="110">
        <f t="shared" si="29"/>
        <v>369</v>
      </c>
      <c r="O202" s="110">
        <f t="shared" si="29"/>
        <v>230541</v>
      </c>
      <c r="P202" s="110">
        <f t="shared" si="29"/>
        <v>230541</v>
      </c>
      <c r="Q202" s="110">
        <f t="shared" si="29"/>
        <v>0</v>
      </c>
      <c r="R202" s="110">
        <f t="shared" si="29"/>
        <v>8470</v>
      </c>
      <c r="S202" s="110">
        <f t="shared" si="29"/>
        <v>0</v>
      </c>
      <c r="T202" s="110">
        <f t="shared" si="29"/>
        <v>0</v>
      </c>
      <c r="U202" s="110">
        <f t="shared" si="29"/>
        <v>202965</v>
      </c>
      <c r="V202" s="110">
        <f t="shared" si="29"/>
        <v>19106</v>
      </c>
      <c r="W202" s="110">
        <f t="shared" si="29"/>
        <v>0</v>
      </c>
      <c r="X202" s="110">
        <f t="shared" si="29"/>
        <v>348.4</v>
      </c>
      <c r="Y202" s="110">
        <f t="shared" si="29"/>
        <v>308.81</v>
      </c>
    </row>
    <row r="203" spans="1:31" s="15" customFormat="1">
      <c r="A203" s="28"/>
      <c r="B203" s="74"/>
      <c r="C203" s="72" t="s">
        <v>209</v>
      </c>
      <c r="D203" s="109"/>
      <c r="E203" s="127">
        <v>2</v>
      </c>
      <c r="F203" s="111">
        <f t="shared" ref="F203:Y203" si="30">F80+F138</f>
        <v>11271</v>
      </c>
      <c r="G203" s="111">
        <f t="shared" si="30"/>
        <v>11271</v>
      </c>
      <c r="H203" s="111">
        <f t="shared" si="30"/>
        <v>0</v>
      </c>
      <c r="I203" s="111">
        <f t="shared" si="30"/>
        <v>11050</v>
      </c>
      <c r="J203" s="111">
        <f t="shared" si="30"/>
        <v>0</v>
      </c>
      <c r="K203" s="111">
        <f t="shared" si="30"/>
        <v>0</v>
      </c>
      <c r="L203" s="111">
        <f t="shared" si="30"/>
        <v>0</v>
      </c>
      <c r="M203" s="111">
        <f t="shared" si="30"/>
        <v>221</v>
      </c>
      <c r="N203" s="111">
        <f t="shared" si="30"/>
        <v>0</v>
      </c>
      <c r="O203" s="111">
        <f t="shared" si="30"/>
        <v>10206</v>
      </c>
      <c r="P203" s="111">
        <f t="shared" si="30"/>
        <v>10206</v>
      </c>
      <c r="Q203" s="111">
        <f t="shared" si="30"/>
        <v>0</v>
      </c>
      <c r="R203" s="111">
        <f t="shared" si="30"/>
        <v>10006</v>
      </c>
      <c r="S203" s="111">
        <f t="shared" si="30"/>
        <v>0</v>
      </c>
      <c r="T203" s="111">
        <f t="shared" si="30"/>
        <v>0</v>
      </c>
      <c r="U203" s="111">
        <f t="shared" si="30"/>
        <v>0</v>
      </c>
      <c r="V203" s="111">
        <f t="shared" si="30"/>
        <v>200</v>
      </c>
      <c r="W203" s="111">
        <f t="shared" si="30"/>
        <v>0</v>
      </c>
      <c r="X203" s="111">
        <f t="shared" si="30"/>
        <v>111.5</v>
      </c>
      <c r="Y203" s="111">
        <f t="shared" si="30"/>
        <v>74.209999999999994</v>
      </c>
      <c r="Z203" s="38"/>
      <c r="AA203" s="38"/>
      <c r="AB203" s="38"/>
      <c r="AC203" s="38"/>
      <c r="AD203" s="38"/>
      <c r="AE203" s="38"/>
    </row>
    <row r="204" spans="1:31" s="15" customFormat="1">
      <c r="A204" s="28"/>
      <c r="B204" s="74"/>
      <c r="C204" s="72" t="s">
        <v>236</v>
      </c>
      <c r="D204" s="109"/>
      <c r="E204" s="127">
        <v>2</v>
      </c>
      <c r="F204" s="111">
        <f t="shared" ref="F204:Y204" si="31">F41+F52</f>
        <v>92187</v>
      </c>
      <c r="G204" s="111">
        <f t="shared" si="31"/>
        <v>92187</v>
      </c>
      <c r="H204" s="111">
        <f t="shared" si="31"/>
        <v>0</v>
      </c>
      <c r="I204" s="111">
        <f t="shared" si="31"/>
        <v>0</v>
      </c>
      <c r="J204" s="111">
        <f t="shared" si="31"/>
        <v>0</v>
      </c>
      <c r="K204" s="111">
        <f t="shared" si="31"/>
        <v>0</v>
      </c>
      <c r="L204" s="111">
        <f t="shared" si="31"/>
        <v>92187</v>
      </c>
      <c r="M204" s="111">
        <f t="shared" si="31"/>
        <v>0</v>
      </c>
      <c r="N204" s="111">
        <f t="shared" si="31"/>
        <v>0</v>
      </c>
      <c r="O204" s="111">
        <f t="shared" si="31"/>
        <v>510</v>
      </c>
      <c r="P204" s="111">
        <f t="shared" si="31"/>
        <v>510</v>
      </c>
      <c r="Q204" s="111">
        <f t="shared" si="31"/>
        <v>0</v>
      </c>
      <c r="R204" s="111">
        <f t="shared" si="31"/>
        <v>0</v>
      </c>
      <c r="S204" s="111">
        <f t="shared" si="31"/>
        <v>0</v>
      </c>
      <c r="T204" s="111">
        <f t="shared" si="31"/>
        <v>0</v>
      </c>
      <c r="U204" s="111">
        <f t="shared" si="31"/>
        <v>510</v>
      </c>
      <c r="V204" s="111">
        <f t="shared" si="31"/>
        <v>0</v>
      </c>
      <c r="W204" s="111">
        <f t="shared" si="31"/>
        <v>0</v>
      </c>
      <c r="X204" s="111">
        <f t="shared" si="31"/>
        <v>186.7</v>
      </c>
      <c r="Y204" s="111">
        <f t="shared" si="31"/>
        <v>185.2</v>
      </c>
    </row>
    <row r="205" spans="1:31" s="15" customFormat="1">
      <c r="A205" s="28"/>
      <c r="B205" s="74"/>
      <c r="C205" s="72" t="s">
        <v>205</v>
      </c>
      <c r="D205" s="109"/>
      <c r="E205" s="127">
        <v>3</v>
      </c>
      <c r="F205" s="111">
        <f t="shared" ref="F205:W205" si="32">F38+F100+F117</f>
        <v>73007</v>
      </c>
      <c r="G205" s="111">
        <f t="shared" si="32"/>
        <v>73007</v>
      </c>
      <c r="H205" s="111">
        <f t="shared" si="32"/>
        <v>3000</v>
      </c>
      <c r="I205" s="111">
        <f t="shared" si="32"/>
        <v>67791</v>
      </c>
      <c r="J205" s="111">
        <f t="shared" si="32"/>
        <v>0</v>
      </c>
      <c r="K205" s="111">
        <f t="shared" si="32"/>
        <v>0</v>
      </c>
      <c r="L205" s="111">
        <f t="shared" si="32"/>
        <v>0</v>
      </c>
      <c r="M205" s="111">
        <f t="shared" si="32"/>
        <v>0</v>
      </c>
      <c r="N205" s="111">
        <f t="shared" si="32"/>
        <v>0</v>
      </c>
      <c r="O205" s="111">
        <f t="shared" si="32"/>
        <v>30007</v>
      </c>
      <c r="P205" s="111">
        <f t="shared" si="32"/>
        <v>30007</v>
      </c>
      <c r="Q205" s="111">
        <f t="shared" si="32"/>
        <v>0</v>
      </c>
      <c r="R205" s="111">
        <f t="shared" si="32"/>
        <v>30007</v>
      </c>
      <c r="S205" s="111">
        <f t="shared" si="32"/>
        <v>0</v>
      </c>
      <c r="T205" s="111">
        <f t="shared" si="32"/>
        <v>0</v>
      </c>
      <c r="U205" s="111">
        <f t="shared" si="32"/>
        <v>0</v>
      </c>
      <c r="V205" s="111">
        <f t="shared" si="32"/>
        <v>0</v>
      </c>
      <c r="W205" s="111">
        <f t="shared" si="32"/>
        <v>0</v>
      </c>
      <c r="X205" s="113">
        <f>O205/F205</f>
        <v>0.41101538208664923</v>
      </c>
      <c r="Y205" s="112"/>
    </row>
    <row r="206" spans="1:31" s="15" customFormat="1">
      <c r="A206" s="28"/>
      <c r="B206" s="74"/>
      <c r="C206" s="72" t="s">
        <v>237</v>
      </c>
      <c r="D206" s="109"/>
      <c r="E206" s="127">
        <v>1</v>
      </c>
      <c r="F206" s="111">
        <f t="shared" ref="F206:W206" si="33">F29</f>
        <v>99540</v>
      </c>
      <c r="G206" s="111">
        <f t="shared" si="33"/>
        <v>99540</v>
      </c>
      <c r="H206" s="111">
        <f t="shared" si="33"/>
        <v>0</v>
      </c>
      <c r="I206" s="111">
        <f t="shared" si="33"/>
        <v>0</v>
      </c>
      <c r="J206" s="111">
        <f t="shared" si="33"/>
        <v>0</v>
      </c>
      <c r="K206" s="111">
        <f t="shared" si="33"/>
        <v>0</v>
      </c>
      <c r="L206" s="111">
        <f t="shared" si="33"/>
        <v>99540</v>
      </c>
      <c r="M206" s="111">
        <f t="shared" si="33"/>
        <v>0</v>
      </c>
      <c r="N206" s="111">
        <f t="shared" si="33"/>
        <v>0</v>
      </c>
      <c r="O206" s="111">
        <f t="shared" si="33"/>
        <v>2449</v>
      </c>
      <c r="P206" s="111">
        <f t="shared" si="33"/>
        <v>2449</v>
      </c>
      <c r="Q206" s="111">
        <f t="shared" si="33"/>
        <v>0</v>
      </c>
      <c r="R206" s="111">
        <f t="shared" si="33"/>
        <v>0</v>
      </c>
      <c r="S206" s="111">
        <f t="shared" si="33"/>
        <v>0</v>
      </c>
      <c r="T206" s="111">
        <f t="shared" si="33"/>
        <v>0</v>
      </c>
      <c r="U206" s="111">
        <f t="shared" si="33"/>
        <v>2449</v>
      </c>
      <c r="V206" s="111">
        <f t="shared" si="33"/>
        <v>0</v>
      </c>
      <c r="W206" s="111">
        <f t="shared" si="33"/>
        <v>0</v>
      </c>
      <c r="X206" s="113">
        <f>O206/F206</f>
        <v>2.4603174603174603E-2</v>
      </c>
      <c r="Y206" s="76"/>
    </row>
    <row r="207" spans="1:31" s="15" customFormat="1">
      <c r="A207" s="28"/>
      <c r="B207" s="19"/>
      <c r="C207" s="8"/>
      <c r="D207" s="26"/>
      <c r="E207" s="128"/>
      <c r="F207" s="94"/>
      <c r="G207" s="25"/>
      <c r="H207" s="25"/>
      <c r="I207" s="25"/>
      <c r="J207" s="25"/>
      <c r="K207" s="25"/>
      <c r="L207" s="25"/>
      <c r="M207" s="25"/>
      <c r="N207" s="25"/>
      <c r="O207" s="96"/>
      <c r="P207" s="39"/>
      <c r="Q207" s="39"/>
      <c r="R207" s="39"/>
      <c r="S207" s="39"/>
      <c r="T207" s="39"/>
      <c r="U207" s="39"/>
      <c r="V207" s="39"/>
      <c r="W207" s="40"/>
      <c r="X207" s="52"/>
      <c r="Y207" s="52"/>
    </row>
    <row r="208" spans="1:31" s="15" customFormat="1">
      <c r="A208" s="28"/>
      <c r="B208" s="19"/>
      <c r="C208" s="8"/>
      <c r="D208" s="26"/>
      <c r="E208" s="128"/>
      <c r="F208" s="92"/>
      <c r="G208" s="8"/>
      <c r="H208" s="8"/>
      <c r="I208" s="8"/>
      <c r="J208" s="8"/>
      <c r="K208" s="8"/>
      <c r="L208" s="8"/>
      <c r="M208" s="8"/>
      <c r="N208" s="8"/>
      <c r="O208" s="31"/>
      <c r="P208" s="19"/>
      <c r="Q208" s="19"/>
      <c r="R208" s="19"/>
      <c r="S208" s="19"/>
      <c r="T208" s="19"/>
      <c r="U208" s="19"/>
      <c r="V208" s="19"/>
      <c r="W208" s="27"/>
      <c r="X208" s="52"/>
      <c r="Y208" s="52"/>
    </row>
    <row r="209" spans="1:1024" s="15" customFormat="1">
      <c r="A209" s="28"/>
      <c r="B209" s="19"/>
      <c r="C209" s="123" t="s">
        <v>13</v>
      </c>
      <c r="D209" s="124">
        <f>E206+E205+E204+E203+E202+E201+E199+E200</f>
        <v>137</v>
      </c>
      <c r="E209" s="128"/>
      <c r="F209" s="68">
        <f>SUM(F199:F206)</f>
        <v>10966638</v>
      </c>
      <c r="G209" s="37">
        <f t="shared" ref="G209:W209" si="34">SUM(G199:G206)</f>
        <v>8658243</v>
      </c>
      <c r="H209" s="37">
        <f t="shared" si="34"/>
        <v>203850</v>
      </c>
      <c r="I209" s="37">
        <f t="shared" si="34"/>
        <v>99536</v>
      </c>
      <c r="J209" s="37">
        <f t="shared" si="34"/>
        <v>359058</v>
      </c>
      <c r="K209" s="37">
        <f t="shared" si="34"/>
        <v>269221</v>
      </c>
      <c r="L209" s="37">
        <f t="shared" si="34"/>
        <v>7690854</v>
      </c>
      <c r="M209" s="37">
        <f t="shared" si="34"/>
        <v>33508</v>
      </c>
      <c r="N209" s="37">
        <f t="shared" si="34"/>
        <v>2308395</v>
      </c>
      <c r="O209" s="68">
        <f t="shared" si="34"/>
        <v>4391278</v>
      </c>
      <c r="P209" s="37">
        <f t="shared" si="34"/>
        <v>4376942</v>
      </c>
      <c r="Q209" s="37"/>
      <c r="R209" s="37">
        <f t="shared" si="34"/>
        <v>48483</v>
      </c>
      <c r="S209" s="37">
        <f t="shared" si="34"/>
        <v>237133</v>
      </c>
      <c r="T209" s="37">
        <f t="shared" si="34"/>
        <v>245664</v>
      </c>
      <c r="U209" s="37">
        <f t="shared" si="34"/>
        <v>3807442</v>
      </c>
      <c r="V209" s="37">
        <f t="shared" si="34"/>
        <v>28673</v>
      </c>
      <c r="W209" s="37">
        <f t="shared" si="34"/>
        <v>14336</v>
      </c>
      <c r="X209" s="52"/>
      <c r="Y209" s="52"/>
    </row>
    <row r="210" spans="1:1024" s="26" customFormat="1">
      <c r="A210" s="28"/>
      <c r="B210" s="19"/>
      <c r="C210" s="123" t="s">
        <v>185</v>
      </c>
      <c r="D210" s="124"/>
      <c r="E210" s="128"/>
      <c r="F210" s="92"/>
      <c r="G210" s="8"/>
      <c r="H210" s="8"/>
      <c r="I210" s="8"/>
      <c r="J210" s="8"/>
      <c r="K210" s="8"/>
      <c r="L210" s="8"/>
      <c r="M210" s="8"/>
      <c r="N210" s="8"/>
      <c r="O210" s="31"/>
      <c r="P210" s="19"/>
      <c r="Q210" s="19"/>
      <c r="R210" s="19"/>
      <c r="S210" s="19"/>
      <c r="T210" s="19"/>
      <c r="U210" s="19"/>
      <c r="V210" s="19"/>
      <c r="W210" s="27"/>
      <c r="X210" s="52"/>
      <c r="Y210" s="52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  <c r="DP210" s="15"/>
      <c r="DQ210" s="15"/>
      <c r="DR210" s="15"/>
      <c r="DS210" s="15"/>
      <c r="DT210" s="15"/>
      <c r="DU210" s="15"/>
      <c r="DV210" s="15"/>
      <c r="DW210" s="15"/>
      <c r="DX210" s="15"/>
      <c r="DY210" s="15"/>
      <c r="DZ210" s="15"/>
      <c r="EA210" s="15"/>
      <c r="EB210" s="15"/>
      <c r="EC210" s="15"/>
      <c r="ED210" s="15"/>
      <c r="EE210" s="15"/>
      <c r="EF210" s="15"/>
      <c r="EG210" s="15"/>
      <c r="EH210" s="15"/>
      <c r="EI210" s="15"/>
      <c r="EJ210" s="15"/>
      <c r="EK210" s="15"/>
      <c r="EL210" s="15"/>
      <c r="EM210" s="15"/>
      <c r="EN210" s="15"/>
      <c r="EO210" s="15"/>
      <c r="EP210" s="15"/>
      <c r="EQ210" s="15"/>
      <c r="ER210" s="15"/>
      <c r="ES210" s="15"/>
      <c r="ET210" s="15"/>
      <c r="EU210" s="15"/>
      <c r="EV210" s="15"/>
      <c r="EW210" s="15"/>
      <c r="EX210" s="15"/>
      <c r="EY210" s="15"/>
      <c r="EZ210" s="15"/>
      <c r="FA210" s="15"/>
      <c r="FB210" s="15"/>
      <c r="FC210" s="15"/>
      <c r="FD210" s="15"/>
      <c r="FE210" s="15"/>
      <c r="FF210" s="15"/>
      <c r="FG210" s="15"/>
      <c r="FH210" s="15"/>
      <c r="FI210" s="15"/>
      <c r="FJ210" s="15"/>
      <c r="FK210" s="15"/>
      <c r="FL210" s="15"/>
      <c r="FM210" s="15"/>
      <c r="FN210" s="15"/>
      <c r="FO210" s="15"/>
      <c r="FP210" s="15"/>
      <c r="FQ210" s="15"/>
      <c r="FR210" s="15"/>
      <c r="FS210" s="15"/>
      <c r="FT210" s="15"/>
      <c r="FU210" s="15"/>
      <c r="FV210" s="15"/>
      <c r="FW210" s="15"/>
      <c r="FX210" s="15"/>
      <c r="FY210" s="15"/>
      <c r="FZ210" s="15"/>
      <c r="GA210" s="15"/>
      <c r="GB210" s="15"/>
      <c r="GC210" s="15"/>
      <c r="GD210" s="15"/>
      <c r="GE210" s="15"/>
      <c r="GF210" s="15"/>
      <c r="GG210" s="15"/>
      <c r="GH210" s="15"/>
      <c r="GI210" s="15"/>
      <c r="GJ210" s="15"/>
      <c r="GK210" s="15"/>
      <c r="GL210" s="15"/>
      <c r="GM210" s="15"/>
      <c r="GN210" s="15"/>
      <c r="GO210" s="15"/>
      <c r="GP210" s="15"/>
      <c r="GQ210" s="15"/>
      <c r="GR210" s="15"/>
      <c r="GS210" s="15"/>
      <c r="GT210" s="15"/>
      <c r="GU210" s="15"/>
      <c r="GV210" s="15"/>
      <c r="GW210" s="15"/>
      <c r="GX210" s="15"/>
      <c r="GY210" s="15"/>
      <c r="GZ210" s="15"/>
      <c r="HA210" s="15"/>
      <c r="HB210" s="15"/>
      <c r="HC210" s="15"/>
      <c r="HD210" s="15"/>
      <c r="HE210" s="15"/>
      <c r="HF210" s="15"/>
      <c r="HG210" s="15"/>
      <c r="HH210" s="15"/>
      <c r="HI210" s="15"/>
      <c r="HJ210" s="15"/>
      <c r="HK210" s="15"/>
      <c r="HL210" s="15"/>
      <c r="HM210" s="15"/>
      <c r="HN210" s="15"/>
      <c r="HO210" s="15"/>
      <c r="HP210" s="15"/>
      <c r="HQ210" s="15"/>
      <c r="HR210" s="15"/>
      <c r="HS210" s="15"/>
      <c r="HT210" s="15"/>
      <c r="HU210" s="15"/>
      <c r="HV210" s="15"/>
      <c r="HW210" s="15"/>
      <c r="HX210" s="15"/>
      <c r="HY210" s="15"/>
      <c r="HZ210" s="15"/>
      <c r="IA210" s="15"/>
      <c r="IB210" s="15"/>
      <c r="IC210" s="15"/>
      <c r="ID210" s="15"/>
      <c r="IE210" s="15"/>
      <c r="IF210" s="15"/>
      <c r="IG210" s="15"/>
      <c r="IH210" s="15"/>
      <c r="II210" s="15"/>
      <c r="IJ210" s="15"/>
      <c r="IK210" s="15"/>
      <c r="IL210" s="15"/>
      <c r="IM210" s="15"/>
      <c r="IN210" s="15"/>
      <c r="IO210" s="15"/>
      <c r="IP210" s="15"/>
      <c r="IQ210" s="15"/>
      <c r="IR210" s="15"/>
      <c r="IS210" s="15"/>
      <c r="IT210" s="15"/>
      <c r="IU210" s="15"/>
      <c r="IV210" s="15"/>
      <c r="IW210" s="15"/>
      <c r="IX210" s="15"/>
      <c r="IY210" s="15"/>
      <c r="IZ210" s="15"/>
      <c r="JA210" s="15"/>
      <c r="JB210" s="15"/>
      <c r="JC210" s="15"/>
      <c r="JD210" s="15"/>
      <c r="JE210" s="15"/>
      <c r="JF210" s="15"/>
      <c r="JG210" s="15"/>
      <c r="JH210" s="15"/>
      <c r="JI210" s="15"/>
      <c r="JJ210" s="15"/>
      <c r="JK210" s="15"/>
      <c r="JL210" s="15"/>
      <c r="JM210" s="15"/>
      <c r="JN210" s="15"/>
      <c r="JO210" s="15"/>
      <c r="JP210" s="15"/>
      <c r="JQ210" s="15"/>
      <c r="JR210" s="15"/>
      <c r="JS210" s="15"/>
      <c r="JT210" s="15"/>
      <c r="JU210" s="15"/>
      <c r="JV210" s="15"/>
      <c r="JW210" s="15"/>
      <c r="JX210" s="15"/>
      <c r="JY210" s="15"/>
      <c r="JZ210" s="15"/>
      <c r="KA210" s="15"/>
      <c r="KB210" s="15"/>
      <c r="KC210" s="15"/>
      <c r="KD210" s="15"/>
      <c r="KE210" s="15"/>
      <c r="KF210" s="15"/>
      <c r="KG210" s="15"/>
      <c r="KH210" s="15"/>
      <c r="KI210" s="15"/>
      <c r="KJ210" s="15"/>
      <c r="KK210" s="15"/>
      <c r="KL210" s="15"/>
      <c r="KM210" s="15"/>
      <c r="KN210" s="15"/>
      <c r="KO210" s="15"/>
      <c r="KP210" s="15"/>
      <c r="KQ210" s="15"/>
      <c r="KR210" s="15"/>
      <c r="KS210" s="15"/>
      <c r="KT210" s="15"/>
      <c r="KU210" s="15"/>
      <c r="KV210" s="15"/>
      <c r="KW210" s="15"/>
      <c r="KX210" s="15"/>
      <c r="KY210" s="15"/>
      <c r="KZ210" s="15"/>
      <c r="LA210" s="15"/>
      <c r="LB210" s="15"/>
      <c r="LC210" s="15"/>
      <c r="LD210" s="15"/>
      <c r="LE210" s="15"/>
      <c r="LF210" s="15"/>
      <c r="LG210" s="15"/>
      <c r="LH210" s="15"/>
      <c r="LI210" s="15"/>
      <c r="LJ210" s="15"/>
      <c r="LK210" s="15"/>
      <c r="LL210" s="15"/>
      <c r="LM210" s="15"/>
      <c r="LN210" s="15"/>
      <c r="LO210" s="15"/>
      <c r="LP210" s="15"/>
      <c r="LQ210" s="15"/>
      <c r="LR210" s="15"/>
      <c r="LS210" s="15"/>
      <c r="LT210" s="15"/>
      <c r="LU210" s="15"/>
      <c r="LV210" s="15"/>
      <c r="LW210" s="15"/>
      <c r="LX210" s="15"/>
      <c r="LY210" s="15"/>
      <c r="LZ210" s="15"/>
      <c r="MA210" s="15"/>
      <c r="MB210" s="15"/>
      <c r="MC210" s="15"/>
      <c r="MD210" s="15"/>
      <c r="ME210" s="15"/>
      <c r="MF210" s="15"/>
      <c r="MG210" s="15"/>
      <c r="MH210" s="15"/>
      <c r="MI210" s="15"/>
      <c r="MJ210" s="15"/>
      <c r="MK210" s="15"/>
      <c r="ML210" s="15"/>
      <c r="MM210" s="15"/>
      <c r="MN210" s="15"/>
      <c r="MO210" s="15"/>
      <c r="MP210" s="15"/>
      <c r="MQ210" s="15"/>
      <c r="MR210" s="15"/>
      <c r="MS210" s="15"/>
      <c r="MT210" s="15"/>
      <c r="MU210" s="15"/>
      <c r="MV210" s="15"/>
      <c r="MW210" s="15"/>
      <c r="MX210" s="15"/>
      <c r="MY210" s="15"/>
      <c r="MZ210" s="15"/>
      <c r="NA210" s="15"/>
      <c r="NB210" s="15"/>
      <c r="NC210" s="15"/>
      <c r="ND210" s="15"/>
      <c r="NE210" s="15"/>
      <c r="NF210" s="15"/>
      <c r="NG210" s="15"/>
      <c r="NH210" s="15"/>
      <c r="NI210" s="15"/>
      <c r="NJ210" s="15"/>
      <c r="NK210" s="15"/>
      <c r="NL210" s="15"/>
      <c r="NM210" s="15"/>
      <c r="NN210" s="15"/>
      <c r="NO210" s="15"/>
      <c r="NP210" s="15"/>
      <c r="NQ210" s="15"/>
      <c r="NR210" s="15"/>
      <c r="NS210" s="15"/>
      <c r="NT210" s="15"/>
      <c r="NU210" s="15"/>
      <c r="NV210" s="15"/>
      <c r="NW210" s="15"/>
      <c r="NX210" s="15"/>
      <c r="NY210" s="15"/>
      <c r="NZ210" s="15"/>
      <c r="OA210" s="15"/>
      <c r="OB210" s="15"/>
      <c r="OC210" s="15"/>
      <c r="OD210" s="15"/>
      <c r="OE210" s="15"/>
      <c r="OF210" s="15"/>
      <c r="OG210" s="15"/>
      <c r="OH210" s="15"/>
      <c r="OI210" s="15"/>
      <c r="OJ210" s="15"/>
      <c r="OK210" s="15"/>
      <c r="OL210" s="15"/>
      <c r="OM210" s="15"/>
      <c r="ON210" s="15"/>
      <c r="OO210" s="15"/>
      <c r="OP210" s="15"/>
      <c r="OQ210" s="15"/>
      <c r="OR210" s="15"/>
      <c r="OS210" s="15"/>
      <c r="OT210" s="15"/>
      <c r="OU210" s="15"/>
      <c r="OV210" s="15"/>
      <c r="OW210" s="15"/>
      <c r="OX210" s="15"/>
      <c r="OY210" s="15"/>
      <c r="OZ210" s="15"/>
      <c r="PA210" s="15"/>
      <c r="PB210" s="15"/>
      <c r="PC210" s="15"/>
      <c r="PD210" s="15"/>
      <c r="PE210" s="15"/>
      <c r="PF210" s="15"/>
      <c r="PG210" s="15"/>
      <c r="PH210" s="15"/>
      <c r="PI210" s="15"/>
      <c r="PJ210" s="15"/>
      <c r="PK210" s="15"/>
      <c r="PL210" s="15"/>
      <c r="PM210" s="15"/>
      <c r="PN210" s="15"/>
      <c r="PO210" s="15"/>
      <c r="PP210" s="15"/>
      <c r="PQ210" s="15"/>
      <c r="PR210" s="15"/>
      <c r="PS210" s="15"/>
      <c r="PT210" s="15"/>
      <c r="PU210" s="15"/>
      <c r="PV210" s="15"/>
      <c r="PW210" s="15"/>
      <c r="PX210" s="15"/>
      <c r="PY210" s="15"/>
      <c r="PZ210" s="15"/>
      <c r="QA210" s="15"/>
      <c r="QB210" s="15"/>
      <c r="QC210" s="15"/>
      <c r="QD210" s="15"/>
      <c r="QE210" s="15"/>
      <c r="QF210" s="15"/>
      <c r="QG210" s="15"/>
      <c r="QH210" s="15"/>
      <c r="QI210" s="15"/>
      <c r="QJ210" s="15"/>
      <c r="QK210" s="15"/>
      <c r="QL210" s="15"/>
      <c r="QM210" s="15"/>
      <c r="QN210" s="15"/>
      <c r="QO210" s="15"/>
      <c r="QP210" s="15"/>
      <c r="QQ210" s="15"/>
      <c r="QR210" s="15"/>
      <c r="QS210" s="15"/>
      <c r="QT210" s="15"/>
      <c r="QU210" s="15"/>
      <c r="QV210" s="15"/>
      <c r="QW210" s="15"/>
      <c r="QX210" s="15"/>
      <c r="QY210" s="15"/>
      <c r="QZ210" s="15"/>
      <c r="RA210" s="15"/>
      <c r="RB210" s="15"/>
      <c r="RC210" s="15"/>
      <c r="RD210" s="15"/>
      <c r="RE210" s="15"/>
      <c r="RF210" s="15"/>
      <c r="RG210" s="15"/>
      <c r="RH210" s="15"/>
      <c r="RI210" s="15"/>
      <c r="RJ210" s="15"/>
      <c r="RK210" s="15"/>
      <c r="RL210" s="15"/>
      <c r="RM210" s="15"/>
      <c r="RN210" s="15"/>
      <c r="RO210" s="15"/>
      <c r="RP210" s="15"/>
      <c r="RQ210" s="15"/>
      <c r="RR210" s="15"/>
      <c r="RS210" s="15"/>
      <c r="RT210" s="15"/>
      <c r="RU210" s="15"/>
      <c r="RV210" s="15"/>
      <c r="RW210" s="15"/>
      <c r="RX210" s="15"/>
      <c r="RY210" s="15"/>
      <c r="RZ210" s="15"/>
      <c r="SA210" s="15"/>
      <c r="SB210" s="15"/>
      <c r="SC210" s="15"/>
      <c r="SD210" s="15"/>
      <c r="SE210" s="15"/>
      <c r="SF210" s="15"/>
      <c r="SG210" s="15"/>
      <c r="SH210" s="15"/>
      <c r="SI210" s="15"/>
      <c r="SJ210" s="15"/>
      <c r="SK210" s="15"/>
      <c r="SL210" s="15"/>
      <c r="SM210" s="15"/>
      <c r="SN210" s="15"/>
      <c r="SO210" s="15"/>
      <c r="SP210" s="15"/>
      <c r="SQ210" s="15"/>
      <c r="SR210" s="15"/>
      <c r="SS210" s="15"/>
      <c r="ST210" s="15"/>
      <c r="SU210" s="15"/>
      <c r="SV210" s="15"/>
      <c r="SW210" s="15"/>
      <c r="SX210" s="15"/>
      <c r="SY210" s="15"/>
      <c r="SZ210" s="15"/>
      <c r="TA210" s="15"/>
      <c r="TB210" s="15"/>
      <c r="TC210" s="15"/>
      <c r="TD210" s="15"/>
      <c r="TE210" s="15"/>
      <c r="TF210" s="15"/>
      <c r="TG210" s="15"/>
      <c r="TH210" s="15"/>
      <c r="TI210" s="15"/>
      <c r="TJ210" s="15"/>
      <c r="TK210" s="15"/>
      <c r="TL210" s="15"/>
      <c r="TM210" s="15"/>
      <c r="TN210" s="15"/>
      <c r="TO210" s="15"/>
      <c r="TP210" s="15"/>
      <c r="TQ210" s="15"/>
      <c r="TR210" s="15"/>
      <c r="TS210" s="15"/>
      <c r="TT210" s="15"/>
      <c r="TU210" s="15"/>
      <c r="TV210" s="15"/>
      <c r="TW210" s="15"/>
      <c r="TX210" s="15"/>
      <c r="TY210" s="15"/>
      <c r="TZ210" s="15"/>
      <c r="UA210" s="15"/>
      <c r="UB210" s="15"/>
      <c r="UC210" s="15"/>
      <c r="UD210" s="15"/>
      <c r="UE210" s="15"/>
      <c r="UF210" s="15"/>
      <c r="UG210" s="15"/>
      <c r="UH210" s="15"/>
      <c r="UI210" s="15"/>
      <c r="UJ210" s="15"/>
      <c r="UK210" s="15"/>
      <c r="UL210" s="15"/>
      <c r="UM210" s="15"/>
      <c r="UN210" s="15"/>
      <c r="UO210" s="15"/>
      <c r="UP210" s="15"/>
      <c r="UQ210" s="15"/>
      <c r="UR210" s="15"/>
      <c r="US210" s="15"/>
      <c r="UT210" s="15"/>
      <c r="UU210" s="15"/>
      <c r="UV210" s="15"/>
      <c r="UW210" s="15"/>
      <c r="UX210" s="15"/>
      <c r="UY210" s="15"/>
      <c r="UZ210" s="15"/>
      <c r="VA210" s="15"/>
      <c r="VB210" s="15"/>
      <c r="VC210" s="15"/>
      <c r="VD210" s="15"/>
      <c r="VE210" s="15"/>
      <c r="VF210" s="15"/>
      <c r="VG210" s="15"/>
      <c r="VH210" s="15"/>
      <c r="VI210" s="15"/>
      <c r="VJ210" s="15"/>
      <c r="VK210" s="15"/>
      <c r="VL210" s="15"/>
      <c r="VM210" s="15"/>
      <c r="VN210" s="15"/>
      <c r="VO210" s="15"/>
      <c r="VP210" s="15"/>
      <c r="VQ210" s="15"/>
      <c r="VR210" s="15"/>
      <c r="VS210" s="15"/>
      <c r="VT210" s="15"/>
      <c r="VU210" s="15"/>
      <c r="VV210" s="15"/>
      <c r="VW210" s="15"/>
      <c r="VX210" s="15"/>
      <c r="VY210" s="15"/>
      <c r="VZ210" s="15"/>
      <c r="WA210" s="15"/>
      <c r="WB210" s="15"/>
      <c r="WC210" s="15"/>
      <c r="WD210" s="15"/>
      <c r="WE210" s="15"/>
      <c r="WF210" s="15"/>
      <c r="WG210" s="15"/>
      <c r="WH210" s="15"/>
      <c r="WI210" s="15"/>
      <c r="WJ210" s="15"/>
      <c r="WK210" s="15"/>
      <c r="WL210" s="15"/>
      <c r="WM210" s="15"/>
      <c r="WN210" s="15"/>
      <c r="WO210" s="15"/>
      <c r="WP210" s="15"/>
      <c r="WQ210" s="15"/>
      <c r="WR210" s="15"/>
      <c r="WS210" s="15"/>
      <c r="WT210" s="15"/>
      <c r="WU210" s="15"/>
      <c r="WV210" s="15"/>
      <c r="WW210" s="15"/>
      <c r="WX210" s="15"/>
      <c r="WY210" s="15"/>
      <c r="WZ210" s="15"/>
      <c r="XA210" s="15"/>
      <c r="XB210" s="15"/>
      <c r="XC210" s="15"/>
      <c r="XD210" s="15"/>
      <c r="XE210" s="15"/>
      <c r="XF210" s="15"/>
      <c r="XG210" s="15"/>
      <c r="XH210" s="15"/>
      <c r="XI210" s="15"/>
      <c r="XJ210" s="15"/>
      <c r="XK210" s="15"/>
      <c r="XL210" s="15"/>
      <c r="XM210" s="15"/>
      <c r="XN210" s="15"/>
      <c r="XO210" s="15"/>
      <c r="XP210" s="15"/>
      <c r="XQ210" s="15"/>
      <c r="XR210" s="15"/>
      <c r="XS210" s="15"/>
      <c r="XT210" s="15"/>
      <c r="XU210" s="15"/>
      <c r="XV210" s="15"/>
      <c r="XW210" s="15"/>
      <c r="XX210" s="15"/>
      <c r="XY210" s="15"/>
      <c r="XZ210" s="15"/>
      <c r="YA210" s="15"/>
      <c r="YB210" s="15"/>
      <c r="YC210" s="15"/>
      <c r="YD210" s="15"/>
      <c r="YE210" s="15"/>
      <c r="YF210" s="15"/>
      <c r="YG210" s="15"/>
      <c r="YH210" s="15"/>
      <c r="YI210" s="15"/>
      <c r="YJ210" s="15"/>
      <c r="YK210" s="15"/>
      <c r="YL210" s="15"/>
      <c r="YM210" s="15"/>
      <c r="YN210" s="15"/>
      <c r="YO210" s="15"/>
      <c r="YP210" s="15"/>
      <c r="YQ210" s="15"/>
      <c r="YR210" s="15"/>
      <c r="YS210" s="15"/>
      <c r="YT210" s="15"/>
      <c r="YU210" s="15"/>
      <c r="YV210" s="15"/>
      <c r="YW210" s="15"/>
      <c r="YX210" s="15"/>
      <c r="YY210" s="15"/>
      <c r="YZ210" s="15"/>
      <c r="ZA210" s="15"/>
      <c r="ZB210" s="15"/>
      <c r="ZC210" s="15"/>
      <c r="ZD210" s="15"/>
      <c r="ZE210" s="15"/>
      <c r="ZF210" s="15"/>
      <c r="ZG210" s="15"/>
      <c r="ZH210" s="15"/>
      <c r="ZI210" s="15"/>
      <c r="ZJ210" s="15"/>
      <c r="ZK210" s="15"/>
      <c r="ZL210" s="15"/>
      <c r="ZM210" s="15"/>
      <c r="ZN210" s="15"/>
      <c r="ZO210" s="15"/>
      <c r="ZP210" s="15"/>
      <c r="ZQ210" s="15"/>
      <c r="ZR210" s="15"/>
      <c r="ZS210" s="15"/>
      <c r="ZT210" s="15"/>
      <c r="ZU210" s="15"/>
      <c r="ZV210" s="15"/>
      <c r="ZW210" s="15"/>
      <c r="ZX210" s="15"/>
      <c r="ZY210" s="15"/>
      <c r="ZZ210" s="15"/>
      <c r="AAA210" s="15"/>
      <c r="AAB210" s="15"/>
      <c r="AAC210" s="15"/>
      <c r="AAD210" s="15"/>
      <c r="AAE210" s="15"/>
      <c r="AAF210" s="15"/>
      <c r="AAG210" s="15"/>
      <c r="AAH210" s="15"/>
      <c r="AAI210" s="15"/>
      <c r="AAJ210" s="15"/>
      <c r="AAK210" s="15"/>
      <c r="AAL210" s="15"/>
      <c r="AAM210" s="15"/>
      <c r="AAN210" s="15"/>
      <c r="AAO210" s="15"/>
      <c r="AAP210" s="15"/>
      <c r="AAQ210" s="15"/>
      <c r="AAR210" s="15"/>
      <c r="AAS210" s="15"/>
      <c r="AAT210" s="15"/>
      <c r="AAU210" s="15"/>
      <c r="AAV210" s="15"/>
      <c r="AAW210" s="15"/>
      <c r="AAX210" s="15"/>
      <c r="AAY210" s="15"/>
      <c r="AAZ210" s="15"/>
      <c r="ABA210" s="15"/>
      <c r="ABB210" s="15"/>
      <c r="ABC210" s="15"/>
      <c r="ABD210" s="15"/>
      <c r="ABE210" s="15"/>
      <c r="ABF210" s="15"/>
      <c r="ABG210" s="15"/>
      <c r="ABH210" s="15"/>
      <c r="ABI210" s="15"/>
      <c r="ABJ210" s="15"/>
      <c r="ABK210" s="15"/>
      <c r="ABL210" s="15"/>
      <c r="ABM210" s="15"/>
      <c r="ABN210" s="15"/>
      <c r="ABO210" s="15"/>
      <c r="ABP210" s="15"/>
      <c r="ABQ210" s="15"/>
      <c r="ABR210" s="15"/>
      <c r="ABS210" s="15"/>
      <c r="ABT210" s="15"/>
      <c r="ABU210" s="15"/>
      <c r="ABV210" s="15"/>
      <c r="ABW210" s="15"/>
      <c r="ABX210" s="15"/>
      <c r="ABY210" s="15"/>
      <c r="ABZ210" s="15"/>
      <c r="ACA210" s="15"/>
      <c r="ACB210" s="15"/>
      <c r="ACC210" s="15"/>
      <c r="ACD210" s="15"/>
      <c r="ACE210" s="15"/>
      <c r="ACF210" s="15"/>
      <c r="ACG210" s="15"/>
      <c r="ACH210" s="15"/>
      <c r="ACI210" s="15"/>
      <c r="ACJ210" s="15"/>
      <c r="ACK210" s="15"/>
      <c r="ACL210" s="15"/>
      <c r="ACM210" s="15"/>
      <c r="ACN210" s="15"/>
      <c r="ACO210" s="15"/>
      <c r="ACP210" s="15"/>
      <c r="ACQ210" s="15"/>
      <c r="ACR210" s="15"/>
      <c r="ACS210" s="15"/>
      <c r="ACT210" s="15"/>
      <c r="ACU210" s="15"/>
      <c r="ACV210" s="15"/>
      <c r="ACW210" s="15"/>
      <c r="ACX210" s="15"/>
      <c r="ACY210" s="15"/>
      <c r="ACZ210" s="15"/>
      <c r="ADA210" s="15"/>
      <c r="ADB210" s="15"/>
      <c r="ADC210" s="15"/>
      <c r="ADD210" s="15"/>
      <c r="ADE210" s="15"/>
      <c r="ADF210" s="15"/>
      <c r="ADG210" s="15"/>
      <c r="ADH210" s="15"/>
      <c r="ADI210" s="15"/>
      <c r="ADJ210" s="15"/>
      <c r="ADK210" s="15"/>
      <c r="ADL210" s="15"/>
      <c r="ADM210" s="15"/>
      <c r="ADN210" s="15"/>
      <c r="ADO210" s="15"/>
      <c r="ADP210" s="15"/>
      <c r="ADQ210" s="15"/>
      <c r="ADR210" s="15"/>
      <c r="ADS210" s="15"/>
      <c r="ADT210" s="15"/>
      <c r="ADU210" s="15"/>
      <c r="ADV210" s="15"/>
      <c r="ADW210" s="15"/>
      <c r="ADX210" s="15"/>
      <c r="ADY210" s="15"/>
      <c r="ADZ210" s="15"/>
      <c r="AEA210" s="15"/>
      <c r="AEB210" s="15"/>
      <c r="AEC210" s="15"/>
      <c r="AED210" s="15"/>
      <c r="AEE210" s="15"/>
      <c r="AEF210" s="15"/>
      <c r="AEG210" s="15"/>
      <c r="AEH210" s="15"/>
      <c r="AEI210" s="15"/>
      <c r="AEJ210" s="15"/>
      <c r="AEK210" s="15"/>
      <c r="AEL210" s="15"/>
      <c r="AEM210" s="15"/>
      <c r="AEN210" s="15"/>
      <c r="AEO210" s="15"/>
      <c r="AEP210" s="15"/>
      <c r="AEQ210" s="15"/>
      <c r="AER210" s="15"/>
      <c r="AES210" s="15"/>
      <c r="AET210" s="15"/>
      <c r="AEU210" s="15"/>
      <c r="AEV210" s="15"/>
      <c r="AEW210" s="15"/>
      <c r="AEX210" s="15"/>
      <c r="AEY210" s="15"/>
      <c r="AEZ210" s="15"/>
      <c r="AFA210" s="15"/>
      <c r="AFB210" s="15"/>
      <c r="AFC210" s="15"/>
      <c r="AFD210" s="15"/>
      <c r="AFE210" s="15"/>
      <c r="AFF210" s="15"/>
      <c r="AFG210" s="15"/>
      <c r="AFH210" s="15"/>
      <c r="AFI210" s="15"/>
      <c r="AFJ210" s="15"/>
      <c r="AFK210" s="15"/>
      <c r="AFL210" s="15"/>
      <c r="AFM210" s="15"/>
      <c r="AFN210" s="15"/>
      <c r="AFO210" s="15"/>
      <c r="AFP210" s="15"/>
      <c r="AFQ210" s="15"/>
      <c r="AFR210" s="15"/>
      <c r="AFS210" s="15"/>
      <c r="AFT210" s="15"/>
      <c r="AFU210" s="15"/>
      <c r="AFV210" s="15"/>
      <c r="AFW210" s="15"/>
      <c r="AFX210" s="15"/>
      <c r="AFY210" s="15"/>
      <c r="AFZ210" s="15"/>
      <c r="AGA210" s="15"/>
      <c r="AGB210" s="15"/>
      <c r="AGC210" s="15"/>
      <c r="AGD210" s="15"/>
      <c r="AGE210" s="15"/>
      <c r="AGF210" s="15"/>
      <c r="AGG210" s="15"/>
      <c r="AGH210" s="15"/>
      <c r="AGI210" s="15"/>
      <c r="AGJ210" s="15"/>
      <c r="AGK210" s="15"/>
      <c r="AGL210" s="15"/>
      <c r="AGM210" s="15"/>
      <c r="AGN210" s="15"/>
      <c r="AGO210" s="15"/>
      <c r="AGP210" s="15"/>
      <c r="AGQ210" s="15"/>
      <c r="AGR210" s="15"/>
      <c r="AGS210" s="15"/>
      <c r="AGT210" s="15"/>
      <c r="AGU210" s="15"/>
      <c r="AGV210" s="15"/>
      <c r="AGW210" s="15"/>
      <c r="AGX210" s="15"/>
      <c r="AGY210" s="15"/>
      <c r="AGZ210" s="15"/>
      <c r="AHA210" s="15"/>
      <c r="AHB210" s="15"/>
      <c r="AHC210" s="15"/>
      <c r="AHD210" s="15"/>
      <c r="AHE210" s="15"/>
      <c r="AHF210" s="15"/>
      <c r="AHG210" s="15"/>
      <c r="AHH210" s="15"/>
      <c r="AHI210" s="15"/>
      <c r="AHJ210" s="15"/>
      <c r="AHK210" s="15"/>
      <c r="AHL210" s="15"/>
      <c r="AHM210" s="15"/>
      <c r="AHN210" s="15"/>
      <c r="AHO210" s="15"/>
      <c r="AHP210" s="15"/>
      <c r="AHQ210" s="15"/>
      <c r="AHR210" s="15"/>
      <c r="AHS210" s="15"/>
      <c r="AHT210" s="15"/>
      <c r="AHU210" s="15"/>
      <c r="AHV210" s="15"/>
      <c r="AHW210" s="15"/>
      <c r="AHX210" s="15"/>
      <c r="AHY210" s="15"/>
      <c r="AHZ210" s="15"/>
      <c r="AIA210" s="15"/>
      <c r="AIB210" s="15"/>
      <c r="AIC210" s="15"/>
      <c r="AID210" s="15"/>
      <c r="AIE210" s="15"/>
      <c r="AIF210" s="15"/>
      <c r="AIG210" s="15"/>
      <c r="AIH210" s="15"/>
      <c r="AII210" s="15"/>
      <c r="AIJ210" s="15"/>
      <c r="AIK210" s="15"/>
      <c r="AIL210" s="15"/>
      <c r="AIM210" s="15"/>
      <c r="AIN210" s="15"/>
      <c r="AIO210" s="15"/>
      <c r="AIP210" s="15"/>
      <c r="AIQ210" s="15"/>
      <c r="AIR210" s="15"/>
      <c r="AIS210" s="15"/>
      <c r="AIT210" s="15"/>
      <c r="AIU210" s="15"/>
      <c r="AIV210" s="15"/>
      <c r="AIW210" s="15"/>
      <c r="AIX210" s="15"/>
      <c r="AIY210" s="15"/>
      <c r="AIZ210" s="15"/>
      <c r="AJA210" s="15"/>
      <c r="AJB210" s="15"/>
      <c r="AJC210" s="15"/>
      <c r="AJD210" s="15"/>
      <c r="AJE210" s="15"/>
      <c r="AJF210" s="15"/>
      <c r="AJG210" s="15"/>
      <c r="AJH210" s="15"/>
      <c r="AJI210" s="15"/>
      <c r="AJJ210" s="15"/>
      <c r="AJK210" s="15"/>
      <c r="AJL210" s="15"/>
      <c r="AJM210" s="15"/>
      <c r="AJN210" s="15"/>
      <c r="AJO210" s="15"/>
      <c r="AJP210" s="15"/>
      <c r="AJQ210" s="15"/>
      <c r="AJR210" s="15"/>
      <c r="AJS210" s="15"/>
      <c r="AJT210" s="15"/>
      <c r="AJU210" s="15"/>
      <c r="AJV210" s="15"/>
      <c r="AJW210" s="15"/>
      <c r="AJX210" s="15"/>
      <c r="AJY210" s="15"/>
      <c r="AJZ210" s="15"/>
      <c r="AKA210" s="15"/>
      <c r="AKB210" s="15"/>
      <c r="AKC210" s="15"/>
      <c r="AKD210" s="15"/>
      <c r="AKE210" s="15"/>
      <c r="AKF210" s="15"/>
      <c r="AKG210" s="15"/>
      <c r="AKH210" s="15"/>
      <c r="AKI210" s="15"/>
      <c r="AKJ210" s="15"/>
      <c r="AKK210" s="15"/>
      <c r="AKL210" s="15"/>
      <c r="AKM210" s="15"/>
      <c r="AKN210" s="15"/>
      <c r="AKO210" s="15"/>
      <c r="AKP210" s="15"/>
      <c r="AKQ210" s="15"/>
      <c r="AKR210" s="15"/>
      <c r="AKS210" s="15"/>
      <c r="AKT210" s="15"/>
      <c r="AKU210" s="15"/>
      <c r="AKV210" s="15"/>
      <c r="AKW210" s="15"/>
      <c r="AKX210" s="15"/>
      <c r="AKY210" s="15"/>
      <c r="AKZ210" s="15"/>
      <c r="ALA210" s="15"/>
      <c r="ALB210" s="15"/>
      <c r="ALC210" s="15"/>
      <c r="ALD210" s="15"/>
      <c r="ALE210" s="15"/>
      <c r="ALF210" s="15"/>
      <c r="ALG210" s="15"/>
      <c r="ALH210" s="15"/>
      <c r="ALI210" s="15"/>
      <c r="ALJ210" s="15"/>
      <c r="ALK210" s="15"/>
      <c r="ALL210" s="15"/>
      <c r="ALM210" s="15"/>
      <c r="ALN210" s="15"/>
      <c r="ALO210" s="15"/>
      <c r="ALP210" s="15"/>
      <c r="ALQ210" s="15"/>
      <c r="ALR210" s="15"/>
      <c r="ALS210" s="15"/>
      <c r="ALT210" s="15"/>
      <c r="ALU210" s="15"/>
      <c r="ALV210" s="15"/>
      <c r="ALW210" s="15"/>
      <c r="ALX210" s="15"/>
      <c r="ALY210" s="15"/>
      <c r="ALZ210" s="15"/>
      <c r="AMA210" s="15"/>
      <c r="AMB210" s="15"/>
      <c r="AMC210" s="15"/>
      <c r="AMD210" s="15"/>
      <c r="AME210" s="15"/>
      <c r="AMF210" s="15"/>
      <c r="AMG210" s="15"/>
      <c r="AMH210" s="15"/>
      <c r="AMI210" s="15"/>
      <c r="AMJ210" s="15"/>
    </row>
    <row r="211" spans="1:1024" s="26" customFormat="1">
      <c r="A211" s="28"/>
      <c r="B211" s="19"/>
      <c r="C211" s="123"/>
      <c r="D211" s="124"/>
      <c r="E211" s="128"/>
      <c r="F211" s="92"/>
      <c r="G211" s="8"/>
      <c r="H211" s="8"/>
      <c r="I211" s="8"/>
      <c r="J211" s="8"/>
      <c r="K211" s="8"/>
      <c r="L211" s="8"/>
      <c r="M211" s="8"/>
      <c r="N211" s="8"/>
      <c r="O211" s="31"/>
      <c r="P211" s="19"/>
      <c r="Q211" s="19"/>
      <c r="R211" s="19"/>
      <c r="S211" s="19"/>
      <c r="T211" s="19"/>
      <c r="U211" s="19"/>
      <c r="V211" s="19"/>
      <c r="W211" s="27"/>
      <c r="X211" s="52"/>
      <c r="Y211" s="52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  <c r="DI211" s="15"/>
      <c r="DJ211" s="15"/>
      <c r="DK211" s="15"/>
      <c r="DL211" s="15"/>
      <c r="DM211" s="15"/>
      <c r="DN211" s="15"/>
      <c r="DO211" s="15"/>
      <c r="DP211" s="15"/>
      <c r="DQ211" s="15"/>
      <c r="DR211" s="15"/>
      <c r="DS211" s="15"/>
      <c r="DT211" s="15"/>
      <c r="DU211" s="15"/>
      <c r="DV211" s="15"/>
      <c r="DW211" s="15"/>
      <c r="DX211" s="15"/>
      <c r="DY211" s="15"/>
      <c r="DZ211" s="15"/>
      <c r="EA211" s="15"/>
      <c r="EB211" s="15"/>
      <c r="EC211" s="15"/>
      <c r="ED211" s="15"/>
      <c r="EE211" s="15"/>
      <c r="EF211" s="15"/>
      <c r="EG211" s="15"/>
      <c r="EH211" s="15"/>
      <c r="EI211" s="15"/>
      <c r="EJ211" s="15"/>
      <c r="EK211" s="15"/>
      <c r="EL211" s="15"/>
      <c r="EM211" s="15"/>
      <c r="EN211" s="15"/>
      <c r="EO211" s="15"/>
      <c r="EP211" s="15"/>
      <c r="EQ211" s="15"/>
      <c r="ER211" s="15"/>
      <c r="ES211" s="15"/>
      <c r="ET211" s="15"/>
      <c r="EU211" s="15"/>
      <c r="EV211" s="15"/>
      <c r="EW211" s="15"/>
      <c r="EX211" s="15"/>
      <c r="EY211" s="15"/>
      <c r="EZ211" s="15"/>
      <c r="FA211" s="15"/>
      <c r="FB211" s="15"/>
      <c r="FC211" s="15"/>
      <c r="FD211" s="15"/>
      <c r="FE211" s="15"/>
      <c r="FF211" s="15"/>
      <c r="FG211" s="15"/>
      <c r="FH211" s="15"/>
      <c r="FI211" s="15"/>
      <c r="FJ211" s="15"/>
      <c r="FK211" s="15"/>
      <c r="FL211" s="15"/>
      <c r="FM211" s="15"/>
      <c r="FN211" s="15"/>
      <c r="FO211" s="15"/>
      <c r="FP211" s="15"/>
      <c r="FQ211" s="15"/>
      <c r="FR211" s="15"/>
      <c r="FS211" s="15"/>
      <c r="FT211" s="15"/>
      <c r="FU211" s="15"/>
      <c r="FV211" s="15"/>
      <c r="FW211" s="15"/>
      <c r="FX211" s="15"/>
      <c r="FY211" s="15"/>
      <c r="FZ211" s="15"/>
      <c r="GA211" s="15"/>
      <c r="GB211" s="15"/>
      <c r="GC211" s="15"/>
      <c r="GD211" s="15"/>
      <c r="GE211" s="15"/>
      <c r="GF211" s="15"/>
      <c r="GG211" s="15"/>
      <c r="GH211" s="15"/>
      <c r="GI211" s="15"/>
      <c r="GJ211" s="15"/>
      <c r="GK211" s="15"/>
      <c r="GL211" s="15"/>
      <c r="GM211" s="15"/>
      <c r="GN211" s="15"/>
      <c r="GO211" s="15"/>
      <c r="GP211" s="15"/>
      <c r="GQ211" s="15"/>
      <c r="GR211" s="15"/>
      <c r="GS211" s="15"/>
      <c r="GT211" s="15"/>
      <c r="GU211" s="15"/>
      <c r="GV211" s="15"/>
      <c r="GW211" s="15"/>
      <c r="GX211" s="15"/>
      <c r="GY211" s="15"/>
      <c r="GZ211" s="15"/>
      <c r="HA211" s="15"/>
      <c r="HB211" s="15"/>
      <c r="HC211" s="15"/>
      <c r="HD211" s="15"/>
      <c r="HE211" s="15"/>
      <c r="HF211" s="15"/>
      <c r="HG211" s="15"/>
      <c r="HH211" s="15"/>
      <c r="HI211" s="15"/>
      <c r="HJ211" s="15"/>
      <c r="HK211" s="15"/>
      <c r="HL211" s="15"/>
      <c r="HM211" s="15"/>
      <c r="HN211" s="15"/>
      <c r="HO211" s="15"/>
      <c r="HP211" s="15"/>
      <c r="HQ211" s="15"/>
      <c r="HR211" s="15"/>
      <c r="HS211" s="15"/>
      <c r="HT211" s="15"/>
      <c r="HU211" s="15"/>
      <c r="HV211" s="15"/>
      <c r="HW211" s="15"/>
      <c r="HX211" s="15"/>
      <c r="HY211" s="15"/>
      <c r="HZ211" s="15"/>
      <c r="IA211" s="15"/>
      <c r="IB211" s="15"/>
      <c r="IC211" s="15"/>
      <c r="ID211" s="15"/>
      <c r="IE211" s="15"/>
      <c r="IF211" s="15"/>
      <c r="IG211" s="15"/>
      <c r="IH211" s="15"/>
      <c r="II211" s="15"/>
      <c r="IJ211" s="15"/>
      <c r="IK211" s="15"/>
      <c r="IL211" s="15"/>
      <c r="IM211" s="15"/>
      <c r="IN211" s="15"/>
      <c r="IO211" s="15"/>
      <c r="IP211" s="15"/>
      <c r="IQ211" s="15"/>
      <c r="IR211" s="15"/>
      <c r="IS211" s="15"/>
      <c r="IT211" s="15"/>
      <c r="IU211" s="15"/>
      <c r="IV211" s="15"/>
      <c r="IW211" s="15"/>
      <c r="IX211" s="15"/>
      <c r="IY211" s="15"/>
      <c r="IZ211" s="15"/>
      <c r="JA211" s="15"/>
      <c r="JB211" s="15"/>
      <c r="JC211" s="15"/>
      <c r="JD211" s="15"/>
      <c r="JE211" s="15"/>
      <c r="JF211" s="15"/>
      <c r="JG211" s="15"/>
      <c r="JH211" s="15"/>
      <c r="JI211" s="15"/>
      <c r="JJ211" s="15"/>
      <c r="JK211" s="15"/>
      <c r="JL211" s="15"/>
      <c r="JM211" s="15"/>
      <c r="JN211" s="15"/>
      <c r="JO211" s="15"/>
      <c r="JP211" s="15"/>
      <c r="JQ211" s="15"/>
      <c r="JR211" s="15"/>
      <c r="JS211" s="15"/>
      <c r="JT211" s="15"/>
      <c r="JU211" s="15"/>
      <c r="JV211" s="15"/>
      <c r="JW211" s="15"/>
      <c r="JX211" s="15"/>
      <c r="JY211" s="15"/>
      <c r="JZ211" s="15"/>
      <c r="KA211" s="15"/>
      <c r="KB211" s="15"/>
      <c r="KC211" s="15"/>
      <c r="KD211" s="15"/>
      <c r="KE211" s="15"/>
      <c r="KF211" s="15"/>
      <c r="KG211" s="15"/>
      <c r="KH211" s="15"/>
      <c r="KI211" s="15"/>
      <c r="KJ211" s="15"/>
      <c r="KK211" s="15"/>
      <c r="KL211" s="15"/>
      <c r="KM211" s="15"/>
      <c r="KN211" s="15"/>
      <c r="KO211" s="15"/>
      <c r="KP211" s="15"/>
      <c r="KQ211" s="15"/>
      <c r="KR211" s="15"/>
      <c r="KS211" s="15"/>
      <c r="KT211" s="15"/>
      <c r="KU211" s="15"/>
      <c r="KV211" s="15"/>
      <c r="KW211" s="15"/>
      <c r="KX211" s="15"/>
      <c r="KY211" s="15"/>
      <c r="KZ211" s="15"/>
      <c r="LA211" s="15"/>
      <c r="LB211" s="15"/>
      <c r="LC211" s="15"/>
      <c r="LD211" s="15"/>
      <c r="LE211" s="15"/>
      <c r="LF211" s="15"/>
      <c r="LG211" s="15"/>
      <c r="LH211" s="15"/>
      <c r="LI211" s="15"/>
      <c r="LJ211" s="15"/>
      <c r="LK211" s="15"/>
      <c r="LL211" s="15"/>
      <c r="LM211" s="15"/>
      <c r="LN211" s="15"/>
      <c r="LO211" s="15"/>
      <c r="LP211" s="15"/>
      <c r="LQ211" s="15"/>
      <c r="LR211" s="15"/>
      <c r="LS211" s="15"/>
      <c r="LT211" s="15"/>
      <c r="LU211" s="15"/>
      <c r="LV211" s="15"/>
      <c r="LW211" s="15"/>
      <c r="LX211" s="15"/>
      <c r="LY211" s="15"/>
      <c r="LZ211" s="15"/>
      <c r="MA211" s="15"/>
      <c r="MB211" s="15"/>
      <c r="MC211" s="15"/>
      <c r="MD211" s="15"/>
      <c r="ME211" s="15"/>
      <c r="MF211" s="15"/>
      <c r="MG211" s="15"/>
      <c r="MH211" s="15"/>
      <c r="MI211" s="15"/>
      <c r="MJ211" s="15"/>
      <c r="MK211" s="15"/>
      <c r="ML211" s="15"/>
      <c r="MM211" s="15"/>
      <c r="MN211" s="15"/>
      <c r="MO211" s="15"/>
      <c r="MP211" s="15"/>
      <c r="MQ211" s="15"/>
      <c r="MR211" s="15"/>
      <c r="MS211" s="15"/>
      <c r="MT211" s="15"/>
      <c r="MU211" s="15"/>
      <c r="MV211" s="15"/>
      <c r="MW211" s="15"/>
      <c r="MX211" s="15"/>
      <c r="MY211" s="15"/>
      <c r="MZ211" s="15"/>
      <c r="NA211" s="15"/>
      <c r="NB211" s="15"/>
      <c r="NC211" s="15"/>
      <c r="ND211" s="15"/>
      <c r="NE211" s="15"/>
      <c r="NF211" s="15"/>
      <c r="NG211" s="15"/>
      <c r="NH211" s="15"/>
      <c r="NI211" s="15"/>
      <c r="NJ211" s="15"/>
      <c r="NK211" s="15"/>
      <c r="NL211" s="15"/>
      <c r="NM211" s="15"/>
      <c r="NN211" s="15"/>
      <c r="NO211" s="15"/>
      <c r="NP211" s="15"/>
      <c r="NQ211" s="15"/>
      <c r="NR211" s="15"/>
      <c r="NS211" s="15"/>
      <c r="NT211" s="15"/>
      <c r="NU211" s="15"/>
      <c r="NV211" s="15"/>
      <c r="NW211" s="15"/>
      <c r="NX211" s="15"/>
      <c r="NY211" s="15"/>
      <c r="NZ211" s="15"/>
      <c r="OA211" s="15"/>
      <c r="OB211" s="15"/>
      <c r="OC211" s="15"/>
      <c r="OD211" s="15"/>
      <c r="OE211" s="15"/>
      <c r="OF211" s="15"/>
      <c r="OG211" s="15"/>
      <c r="OH211" s="15"/>
      <c r="OI211" s="15"/>
      <c r="OJ211" s="15"/>
      <c r="OK211" s="15"/>
      <c r="OL211" s="15"/>
      <c r="OM211" s="15"/>
      <c r="ON211" s="15"/>
      <c r="OO211" s="15"/>
      <c r="OP211" s="15"/>
      <c r="OQ211" s="15"/>
      <c r="OR211" s="15"/>
      <c r="OS211" s="15"/>
      <c r="OT211" s="15"/>
      <c r="OU211" s="15"/>
      <c r="OV211" s="15"/>
      <c r="OW211" s="15"/>
      <c r="OX211" s="15"/>
      <c r="OY211" s="15"/>
      <c r="OZ211" s="15"/>
      <c r="PA211" s="15"/>
      <c r="PB211" s="15"/>
      <c r="PC211" s="15"/>
      <c r="PD211" s="15"/>
      <c r="PE211" s="15"/>
      <c r="PF211" s="15"/>
      <c r="PG211" s="15"/>
      <c r="PH211" s="15"/>
      <c r="PI211" s="15"/>
      <c r="PJ211" s="15"/>
      <c r="PK211" s="15"/>
      <c r="PL211" s="15"/>
      <c r="PM211" s="15"/>
      <c r="PN211" s="15"/>
      <c r="PO211" s="15"/>
      <c r="PP211" s="15"/>
      <c r="PQ211" s="15"/>
      <c r="PR211" s="15"/>
      <c r="PS211" s="15"/>
      <c r="PT211" s="15"/>
      <c r="PU211" s="15"/>
      <c r="PV211" s="15"/>
      <c r="PW211" s="15"/>
      <c r="PX211" s="15"/>
      <c r="PY211" s="15"/>
      <c r="PZ211" s="15"/>
      <c r="QA211" s="15"/>
      <c r="QB211" s="15"/>
      <c r="QC211" s="15"/>
      <c r="QD211" s="15"/>
      <c r="QE211" s="15"/>
      <c r="QF211" s="15"/>
      <c r="QG211" s="15"/>
      <c r="QH211" s="15"/>
      <c r="QI211" s="15"/>
      <c r="QJ211" s="15"/>
      <c r="QK211" s="15"/>
      <c r="QL211" s="15"/>
      <c r="QM211" s="15"/>
      <c r="QN211" s="15"/>
      <c r="QO211" s="15"/>
      <c r="QP211" s="15"/>
      <c r="QQ211" s="15"/>
      <c r="QR211" s="15"/>
      <c r="QS211" s="15"/>
      <c r="QT211" s="15"/>
      <c r="QU211" s="15"/>
      <c r="QV211" s="15"/>
      <c r="QW211" s="15"/>
      <c r="QX211" s="15"/>
      <c r="QY211" s="15"/>
      <c r="QZ211" s="15"/>
      <c r="RA211" s="15"/>
      <c r="RB211" s="15"/>
      <c r="RC211" s="15"/>
      <c r="RD211" s="15"/>
      <c r="RE211" s="15"/>
      <c r="RF211" s="15"/>
      <c r="RG211" s="15"/>
      <c r="RH211" s="15"/>
      <c r="RI211" s="15"/>
      <c r="RJ211" s="15"/>
      <c r="RK211" s="15"/>
      <c r="RL211" s="15"/>
      <c r="RM211" s="15"/>
      <c r="RN211" s="15"/>
      <c r="RO211" s="15"/>
      <c r="RP211" s="15"/>
      <c r="RQ211" s="15"/>
      <c r="RR211" s="15"/>
      <c r="RS211" s="15"/>
      <c r="RT211" s="15"/>
      <c r="RU211" s="15"/>
      <c r="RV211" s="15"/>
      <c r="RW211" s="15"/>
      <c r="RX211" s="15"/>
      <c r="RY211" s="15"/>
      <c r="RZ211" s="15"/>
      <c r="SA211" s="15"/>
      <c r="SB211" s="15"/>
      <c r="SC211" s="15"/>
      <c r="SD211" s="15"/>
      <c r="SE211" s="15"/>
      <c r="SF211" s="15"/>
      <c r="SG211" s="15"/>
      <c r="SH211" s="15"/>
      <c r="SI211" s="15"/>
      <c r="SJ211" s="15"/>
      <c r="SK211" s="15"/>
      <c r="SL211" s="15"/>
      <c r="SM211" s="15"/>
      <c r="SN211" s="15"/>
      <c r="SO211" s="15"/>
      <c r="SP211" s="15"/>
      <c r="SQ211" s="15"/>
      <c r="SR211" s="15"/>
      <c r="SS211" s="15"/>
      <c r="ST211" s="15"/>
      <c r="SU211" s="15"/>
      <c r="SV211" s="15"/>
      <c r="SW211" s="15"/>
      <c r="SX211" s="15"/>
      <c r="SY211" s="15"/>
      <c r="SZ211" s="15"/>
      <c r="TA211" s="15"/>
      <c r="TB211" s="15"/>
      <c r="TC211" s="15"/>
      <c r="TD211" s="15"/>
      <c r="TE211" s="15"/>
      <c r="TF211" s="15"/>
      <c r="TG211" s="15"/>
      <c r="TH211" s="15"/>
      <c r="TI211" s="15"/>
      <c r="TJ211" s="15"/>
      <c r="TK211" s="15"/>
      <c r="TL211" s="15"/>
      <c r="TM211" s="15"/>
      <c r="TN211" s="15"/>
      <c r="TO211" s="15"/>
      <c r="TP211" s="15"/>
      <c r="TQ211" s="15"/>
      <c r="TR211" s="15"/>
      <c r="TS211" s="15"/>
      <c r="TT211" s="15"/>
      <c r="TU211" s="15"/>
      <c r="TV211" s="15"/>
      <c r="TW211" s="15"/>
      <c r="TX211" s="15"/>
      <c r="TY211" s="15"/>
      <c r="TZ211" s="15"/>
      <c r="UA211" s="15"/>
      <c r="UB211" s="15"/>
      <c r="UC211" s="15"/>
      <c r="UD211" s="15"/>
      <c r="UE211" s="15"/>
      <c r="UF211" s="15"/>
      <c r="UG211" s="15"/>
      <c r="UH211" s="15"/>
      <c r="UI211" s="15"/>
      <c r="UJ211" s="15"/>
      <c r="UK211" s="15"/>
      <c r="UL211" s="15"/>
      <c r="UM211" s="15"/>
      <c r="UN211" s="15"/>
      <c r="UO211" s="15"/>
      <c r="UP211" s="15"/>
      <c r="UQ211" s="15"/>
      <c r="UR211" s="15"/>
      <c r="US211" s="15"/>
      <c r="UT211" s="15"/>
      <c r="UU211" s="15"/>
      <c r="UV211" s="15"/>
      <c r="UW211" s="15"/>
      <c r="UX211" s="15"/>
      <c r="UY211" s="15"/>
      <c r="UZ211" s="15"/>
      <c r="VA211" s="15"/>
      <c r="VB211" s="15"/>
      <c r="VC211" s="15"/>
      <c r="VD211" s="15"/>
      <c r="VE211" s="15"/>
      <c r="VF211" s="15"/>
      <c r="VG211" s="15"/>
      <c r="VH211" s="15"/>
      <c r="VI211" s="15"/>
      <c r="VJ211" s="15"/>
      <c r="VK211" s="15"/>
      <c r="VL211" s="15"/>
      <c r="VM211" s="15"/>
      <c r="VN211" s="15"/>
      <c r="VO211" s="15"/>
      <c r="VP211" s="15"/>
      <c r="VQ211" s="15"/>
      <c r="VR211" s="15"/>
      <c r="VS211" s="15"/>
      <c r="VT211" s="15"/>
      <c r="VU211" s="15"/>
      <c r="VV211" s="15"/>
      <c r="VW211" s="15"/>
      <c r="VX211" s="15"/>
      <c r="VY211" s="15"/>
      <c r="VZ211" s="15"/>
      <c r="WA211" s="15"/>
      <c r="WB211" s="15"/>
      <c r="WC211" s="15"/>
      <c r="WD211" s="15"/>
      <c r="WE211" s="15"/>
      <c r="WF211" s="15"/>
      <c r="WG211" s="15"/>
      <c r="WH211" s="15"/>
      <c r="WI211" s="15"/>
      <c r="WJ211" s="15"/>
      <c r="WK211" s="15"/>
      <c r="WL211" s="15"/>
      <c r="WM211" s="15"/>
      <c r="WN211" s="15"/>
      <c r="WO211" s="15"/>
      <c r="WP211" s="15"/>
      <c r="WQ211" s="15"/>
      <c r="WR211" s="15"/>
      <c r="WS211" s="15"/>
      <c r="WT211" s="15"/>
      <c r="WU211" s="15"/>
      <c r="WV211" s="15"/>
      <c r="WW211" s="15"/>
      <c r="WX211" s="15"/>
      <c r="WY211" s="15"/>
      <c r="WZ211" s="15"/>
      <c r="XA211" s="15"/>
      <c r="XB211" s="15"/>
      <c r="XC211" s="15"/>
      <c r="XD211" s="15"/>
      <c r="XE211" s="15"/>
      <c r="XF211" s="15"/>
      <c r="XG211" s="15"/>
      <c r="XH211" s="15"/>
      <c r="XI211" s="15"/>
      <c r="XJ211" s="15"/>
      <c r="XK211" s="15"/>
      <c r="XL211" s="15"/>
      <c r="XM211" s="15"/>
      <c r="XN211" s="15"/>
      <c r="XO211" s="15"/>
      <c r="XP211" s="15"/>
      <c r="XQ211" s="15"/>
      <c r="XR211" s="15"/>
      <c r="XS211" s="15"/>
      <c r="XT211" s="15"/>
      <c r="XU211" s="15"/>
      <c r="XV211" s="15"/>
      <c r="XW211" s="15"/>
      <c r="XX211" s="15"/>
      <c r="XY211" s="15"/>
      <c r="XZ211" s="15"/>
      <c r="YA211" s="15"/>
      <c r="YB211" s="15"/>
      <c r="YC211" s="15"/>
      <c r="YD211" s="15"/>
      <c r="YE211" s="15"/>
      <c r="YF211" s="15"/>
      <c r="YG211" s="15"/>
      <c r="YH211" s="15"/>
      <c r="YI211" s="15"/>
      <c r="YJ211" s="15"/>
      <c r="YK211" s="15"/>
      <c r="YL211" s="15"/>
      <c r="YM211" s="15"/>
      <c r="YN211" s="15"/>
      <c r="YO211" s="15"/>
      <c r="YP211" s="15"/>
      <c r="YQ211" s="15"/>
      <c r="YR211" s="15"/>
      <c r="YS211" s="15"/>
      <c r="YT211" s="15"/>
      <c r="YU211" s="15"/>
      <c r="YV211" s="15"/>
      <c r="YW211" s="15"/>
      <c r="YX211" s="15"/>
      <c r="YY211" s="15"/>
      <c r="YZ211" s="15"/>
      <c r="ZA211" s="15"/>
      <c r="ZB211" s="15"/>
      <c r="ZC211" s="15"/>
      <c r="ZD211" s="15"/>
      <c r="ZE211" s="15"/>
      <c r="ZF211" s="15"/>
      <c r="ZG211" s="15"/>
      <c r="ZH211" s="15"/>
      <c r="ZI211" s="15"/>
      <c r="ZJ211" s="15"/>
      <c r="ZK211" s="15"/>
      <c r="ZL211" s="15"/>
      <c r="ZM211" s="15"/>
      <c r="ZN211" s="15"/>
      <c r="ZO211" s="15"/>
      <c r="ZP211" s="15"/>
      <c r="ZQ211" s="15"/>
      <c r="ZR211" s="15"/>
      <c r="ZS211" s="15"/>
      <c r="ZT211" s="15"/>
      <c r="ZU211" s="15"/>
      <c r="ZV211" s="15"/>
      <c r="ZW211" s="15"/>
      <c r="ZX211" s="15"/>
      <c r="ZY211" s="15"/>
      <c r="ZZ211" s="15"/>
      <c r="AAA211" s="15"/>
      <c r="AAB211" s="15"/>
      <c r="AAC211" s="15"/>
      <c r="AAD211" s="15"/>
      <c r="AAE211" s="15"/>
      <c r="AAF211" s="15"/>
      <c r="AAG211" s="15"/>
      <c r="AAH211" s="15"/>
      <c r="AAI211" s="15"/>
      <c r="AAJ211" s="15"/>
      <c r="AAK211" s="15"/>
      <c r="AAL211" s="15"/>
      <c r="AAM211" s="15"/>
      <c r="AAN211" s="15"/>
      <c r="AAO211" s="15"/>
      <c r="AAP211" s="15"/>
      <c r="AAQ211" s="15"/>
      <c r="AAR211" s="15"/>
      <c r="AAS211" s="15"/>
      <c r="AAT211" s="15"/>
      <c r="AAU211" s="15"/>
      <c r="AAV211" s="15"/>
      <c r="AAW211" s="15"/>
      <c r="AAX211" s="15"/>
      <c r="AAY211" s="15"/>
      <c r="AAZ211" s="15"/>
      <c r="ABA211" s="15"/>
      <c r="ABB211" s="15"/>
      <c r="ABC211" s="15"/>
      <c r="ABD211" s="15"/>
      <c r="ABE211" s="15"/>
      <c r="ABF211" s="15"/>
      <c r="ABG211" s="15"/>
      <c r="ABH211" s="15"/>
      <c r="ABI211" s="15"/>
      <c r="ABJ211" s="15"/>
      <c r="ABK211" s="15"/>
      <c r="ABL211" s="15"/>
      <c r="ABM211" s="15"/>
      <c r="ABN211" s="15"/>
      <c r="ABO211" s="15"/>
      <c r="ABP211" s="15"/>
      <c r="ABQ211" s="15"/>
      <c r="ABR211" s="15"/>
      <c r="ABS211" s="15"/>
      <c r="ABT211" s="15"/>
      <c r="ABU211" s="15"/>
      <c r="ABV211" s="15"/>
      <c r="ABW211" s="15"/>
      <c r="ABX211" s="15"/>
      <c r="ABY211" s="15"/>
      <c r="ABZ211" s="15"/>
      <c r="ACA211" s="15"/>
      <c r="ACB211" s="15"/>
      <c r="ACC211" s="15"/>
      <c r="ACD211" s="15"/>
      <c r="ACE211" s="15"/>
      <c r="ACF211" s="15"/>
      <c r="ACG211" s="15"/>
      <c r="ACH211" s="15"/>
      <c r="ACI211" s="15"/>
      <c r="ACJ211" s="15"/>
      <c r="ACK211" s="15"/>
      <c r="ACL211" s="15"/>
      <c r="ACM211" s="15"/>
      <c r="ACN211" s="15"/>
      <c r="ACO211" s="15"/>
      <c r="ACP211" s="15"/>
      <c r="ACQ211" s="15"/>
      <c r="ACR211" s="15"/>
      <c r="ACS211" s="15"/>
      <c r="ACT211" s="15"/>
      <c r="ACU211" s="15"/>
      <c r="ACV211" s="15"/>
      <c r="ACW211" s="15"/>
      <c r="ACX211" s="15"/>
      <c r="ACY211" s="15"/>
      <c r="ACZ211" s="15"/>
      <c r="ADA211" s="15"/>
      <c r="ADB211" s="15"/>
      <c r="ADC211" s="15"/>
      <c r="ADD211" s="15"/>
      <c r="ADE211" s="15"/>
      <c r="ADF211" s="15"/>
      <c r="ADG211" s="15"/>
      <c r="ADH211" s="15"/>
      <c r="ADI211" s="15"/>
      <c r="ADJ211" s="15"/>
      <c r="ADK211" s="15"/>
      <c r="ADL211" s="15"/>
      <c r="ADM211" s="15"/>
      <c r="ADN211" s="15"/>
      <c r="ADO211" s="15"/>
      <c r="ADP211" s="15"/>
      <c r="ADQ211" s="15"/>
      <c r="ADR211" s="15"/>
      <c r="ADS211" s="15"/>
      <c r="ADT211" s="15"/>
      <c r="ADU211" s="15"/>
      <c r="ADV211" s="15"/>
      <c r="ADW211" s="15"/>
      <c r="ADX211" s="15"/>
      <c r="ADY211" s="15"/>
      <c r="ADZ211" s="15"/>
      <c r="AEA211" s="15"/>
      <c r="AEB211" s="15"/>
      <c r="AEC211" s="15"/>
      <c r="AED211" s="15"/>
      <c r="AEE211" s="15"/>
      <c r="AEF211" s="15"/>
      <c r="AEG211" s="15"/>
      <c r="AEH211" s="15"/>
      <c r="AEI211" s="15"/>
      <c r="AEJ211" s="15"/>
      <c r="AEK211" s="15"/>
      <c r="AEL211" s="15"/>
      <c r="AEM211" s="15"/>
      <c r="AEN211" s="15"/>
      <c r="AEO211" s="15"/>
      <c r="AEP211" s="15"/>
      <c r="AEQ211" s="15"/>
      <c r="AER211" s="15"/>
      <c r="AES211" s="15"/>
      <c r="AET211" s="15"/>
      <c r="AEU211" s="15"/>
      <c r="AEV211" s="15"/>
      <c r="AEW211" s="15"/>
      <c r="AEX211" s="15"/>
      <c r="AEY211" s="15"/>
      <c r="AEZ211" s="15"/>
      <c r="AFA211" s="15"/>
      <c r="AFB211" s="15"/>
      <c r="AFC211" s="15"/>
      <c r="AFD211" s="15"/>
      <c r="AFE211" s="15"/>
      <c r="AFF211" s="15"/>
      <c r="AFG211" s="15"/>
      <c r="AFH211" s="15"/>
      <c r="AFI211" s="15"/>
      <c r="AFJ211" s="15"/>
      <c r="AFK211" s="15"/>
      <c r="AFL211" s="15"/>
      <c r="AFM211" s="15"/>
      <c r="AFN211" s="15"/>
      <c r="AFO211" s="15"/>
      <c r="AFP211" s="15"/>
      <c r="AFQ211" s="15"/>
      <c r="AFR211" s="15"/>
      <c r="AFS211" s="15"/>
      <c r="AFT211" s="15"/>
      <c r="AFU211" s="15"/>
      <c r="AFV211" s="15"/>
      <c r="AFW211" s="15"/>
      <c r="AFX211" s="15"/>
      <c r="AFY211" s="15"/>
      <c r="AFZ211" s="15"/>
      <c r="AGA211" s="15"/>
      <c r="AGB211" s="15"/>
      <c r="AGC211" s="15"/>
      <c r="AGD211" s="15"/>
      <c r="AGE211" s="15"/>
      <c r="AGF211" s="15"/>
      <c r="AGG211" s="15"/>
      <c r="AGH211" s="15"/>
      <c r="AGI211" s="15"/>
      <c r="AGJ211" s="15"/>
      <c r="AGK211" s="15"/>
      <c r="AGL211" s="15"/>
      <c r="AGM211" s="15"/>
      <c r="AGN211" s="15"/>
      <c r="AGO211" s="15"/>
      <c r="AGP211" s="15"/>
      <c r="AGQ211" s="15"/>
      <c r="AGR211" s="15"/>
      <c r="AGS211" s="15"/>
      <c r="AGT211" s="15"/>
      <c r="AGU211" s="15"/>
      <c r="AGV211" s="15"/>
      <c r="AGW211" s="15"/>
      <c r="AGX211" s="15"/>
      <c r="AGY211" s="15"/>
      <c r="AGZ211" s="15"/>
      <c r="AHA211" s="15"/>
      <c r="AHB211" s="15"/>
      <c r="AHC211" s="15"/>
      <c r="AHD211" s="15"/>
      <c r="AHE211" s="15"/>
      <c r="AHF211" s="15"/>
      <c r="AHG211" s="15"/>
      <c r="AHH211" s="15"/>
      <c r="AHI211" s="15"/>
      <c r="AHJ211" s="15"/>
      <c r="AHK211" s="15"/>
      <c r="AHL211" s="15"/>
      <c r="AHM211" s="15"/>
      <c r="AHN211" s="15"/>
      <c r="AHO211" s="15"/>
      <c r="AHP211" s="15"/>
      <c r="AHQ211" s="15"/>
      <c r="AHR211" s="15"/>
      <c r="AHS211" s="15"/>
      <c r="AHT211" s="15"/>
      <c r="AHU211" s="15"/>
      <c r="AHV211" s="15"/>
      <c r="AHW211" s="15"/>
      <c r="AHX211" s="15"/>
      <c r="AHY211" s="15"/>
      <c r="AHZ211" s="15"/>
      <c r="AIA211" s="15"/>
      <c r="AIB211" s="15"/>
      <c r="AIC211" s="15"/>
      <c r="AID211" s="15"/>
      <c r="AIE211" s="15"/>
      <c r="AIF211" s="15"/>
      <c r="AIG211" s="15"/>
      <c r="AIH211" s="15"/>
      <c r="AII211" s="15"/>
      <c r="AIJ211" s="15"/>
      <c r="AIK211" s="15"/>
      <c r="AIL211" s="15"/>
      <c r="AIM211" s="15"/>
      <c r="AIN211" s="15"/>
      <c r="AIO211" s="15"/>
      <c r="AIP211" s="15"/>
      <c r="AIQ211" s="15"/>
      <c r="AIR211" s="15"/>
      <c r="AIS211" s="15"/>
      <c r="AIT211" s="15"/>
      <c r="AIU211" s="15"/>
      <c r="AIV211" s="15"/>
      <c r="AIW211" s="15"/>
      <c r="AIX211" s="15"/>
      <c r="AIY211" s="15"/>
      <c r="AIZ211" s="15"/>
      <c r="AJA211" s="15"/>
      <c r="AJB211" s="15"/>
      <c r="AJC211" s="15"/>
      <c r="AJD211" s="15"/>
      <c r="AJE211" s="15"/>
      <c r="AJF211" s="15"/>
      <c r="AJG211" s="15"/>
      <c r="AJH211" s="15"/>
      <c r="AJI211" s="15"/>
      <c r="AJJ211" s="15"/>
      <c r="AJK211" s="15"/>
      <c r="AJL211" s="15"/>
      <c r="AJM211" s="15"/>
      <c r="AJN211" s="15"/>
      <c r="AJO211" s="15"/>
      <c r="AJP211" s="15"/>
      <c r="AJQ211" s="15"/>
      <c r="AJR211" s="15"/>
      <c r="AJS211" s="15"/>
      <c r="AJT211" s="15"/>
      <c r="AJU211" s="15"/>
      <c r="AJV211" s="15"/>
      <c r="AJW211" s="15"/>
      <c r="AJX211" s="15"/>
      <c r="AJY211" s="15"/>
      <c r="AJZ211" s="15"/>
      <c r="AKA211" s="15"/>
      <c r="AKB211" s="15"/>
      <c r="AKC211" s="15"/>
      <c r="AKD211" s="15"/>
      <c r="AKE211" s="15"/>
      <c r="AKF211" s="15"/>
      <c r="AKG211" s="15"/>
      <c r="AKH211" s="15"/>
      <c r="AKI211" s="15"/>
      <c r="AKJ211" s="15"/>
      <c r="AKK211" s="15"/>
      <c r="AKL211" s="15"/>
      <c r="AKM211" s="15"/>
      <c r="AKN211" s="15"/>
      <c r="AKO211" s="15"/>
      <c r="AKP211" s="15"/>
      <c r="AKQ211" s="15"/>
      <c r="AKR211" s="15"/>
      <c r="AKS211" s="15"/>
      <c r="AKT211" s="15"/>
      <c r="AKU211" s="15"/>
      <c r="AKV211" s="15"/>
      <c r="AKW211" s="15"/>
      <c r="AKX211" s="15"/>
      <c r="AKY211" s="15"/>
      <c r="AKZ211" s="15"/>
      <c r="ALA211" s="15"/>
      <c r="ALB211" s="15"/>
      <c r="ALC211" s="15"/>
      <c r="ALD211" s="15"/>
      <c r="ALE211" s="15"/>
      <c r="ALF211" s="15"/>
      <c r="ALG211" s="15"/>
      <c r="ALH211" s="15"/>
      <c r="ALI211" s="15"/>
      <c r="ALJ211" s="15"/>
      <c r="ALK211" s="15"/>
      <c r="ALL211" s="15"/>
      <c r="ALM211" s="15"/>
      <c r="ALN211" s="15"/>
      <c r="ALO211" s="15"/>
      <c r="ALP211" s="15"/>
      <c r="ALQ211" s="15"/>
      <c r="ALR211" s="15"/>
      <c r="ALS211" s="15"/>
      <c r="ALT211" s="15"/>
      <c r="ALU211" s="15"/>
      <c r="ALV211" s="15"/>
      <c r="ALW211" s="15"/>
      <c r="ALX211" s="15"/>
      <c r="ALY211" s="15"/>
      <c r="ALZ211" s="15"/>
      <c r="AMA211" s="15"/>
      <c r="AMB211" s="15"/>
      <c r="AMC211" s="15"/>
      <c r="AMD211" s="15"/>
      <c r="AME211" s="15"/>
      <c r="AMF211" s="15"/>
      <c r="AMG211" s="15"/>
      <c r="AMH211" s="15"/>
      <c r="AMI211" s="15"/>
      <c r="AMJ211" s="15"/>
    </row>
    <row r="214" spans="1:1024" s="34" customFormat="1" ht="47.25" hidden="1" customHeight="1">
      <c r="A214" s="97"/>
      <c r="B214" s="97"/>
      <c r="C214" s="82" t="s">
        <v>215</v>
      </c>
      <c r="D214" s="83"/>
      <c r="E214" s="133"/>
      <c r="F214" s="70"/>
      <c r="G214" s="71"/>
      <c r="H214" s="71"/>
      <c r="I214" s="72"/>
      <c r="J214" s="71"/>
      <c r="K214" s="72"/>
      <c r="L214" s="72"/>
      <c r="M214" s="72"/>
      <c r="N214" s="72"/>
      <c r="O214" s="73"/>
      <c r="P214" s="71"/>
      <c r="Q214" s="71"/>
      <c r="R214" s="74"/>
      <c r="S214" s="71"/>
      <c r="T214" s="74"/>
      <c r="U214" s="74"/>
      <c r="V214" s="74"/>
      <c r="W214" s="75"/>
      <c r="X214" s="76"/>
      <c r="Y214" s="77"/>
    </row>
    <row r="215" spans="1:1024" s="34" customFormat="1" ht="60" hidden="1" customHeight="1">
      <c r="A215" s="114">
        <v>1</v>
      </c>
      <c r="B215" s="97"/>
      <c r="C215" s="88" t="s">
        <v>218</v>
      </c>
      <c r="D215" s="11" t="s">
        <v>202</v>
      </c>
      <c r="E215" s="129" t="s">
        <v>219</v>
      </c>
      <c r="F215" s="70">
        <f>G215+N215</f>
        <v>4000</v>
      </c>
      <c r="G215" s="71">
        <f>H215+I215+J215+K215+L215+M215</f>
        <v>4000</v>
      </c>
      <c r="H215" s="71"/>
      <c r="I215" s="72"/>
      <c r="J215" s="71">
        <v>4000</v>
      </c>
      <c r="K215" s="72"/>
      <c r="L215" s="72"/>
      <c r="M215" s="72"/>
      <c r="N215" s="72"/>
      <c r="O215" s="73"/>
      <c r="P215" s="71"/>
      <c r="Q215" s="71"/>
      <c r="R215" s="74"/>
      <c r="S215" s="71"/>
      <c r="T215" s="74"/>
      <c r="U215" s="74"/>
      <c r="V215" s="74"/>
      <c r="W215" s="75"/>
      <c r="X215" s="76"/>
      <c r="Y215" s="77"/>
    </row>
    <row r="216" spans="1:1024" s="15" customFormat="1" ht="30" hidden="1" customHeight="1">
      <c r="A216" s="114">
        <v>2</v>
      </c>
      <c r="B216" s="85"/>
      <c r="C216" s="89" t="s">
        <v>220</v>
      </c>
      <c r="D216" s="11" t="s">
        <v>202</v>
      </c>
      <c r="E216" s="129" t="s">
        <v>221</v>
      </c>
      <c r="F216" s="105">
        <v>0</v>
      </c>
      <c r="G216" s="105"/>
      <c r="H216" s="105"/>
      <c r="I216" s="105"/>
      <c r="J216" s="105"/>
      <c r="K216" s="105"/>
      <c r="L216" s="105"/>
      <c r="M216" s="105"/>
      <c r="N216" s="105"/>
      <c r="O216" s="105"/>
      <c r="P216" s="105"/>
      <c r="Q216" s="105"/>
      <c r="R216" s="105"/>
      <c r="S216" s="105"/>
      <c r="T216" s="105"/>
      <c r="U216" s="105"/>
      <c r="V216" s="105"/>
      <c r="W216" s="105"/>
      <c r="X216" s="105"/>
      <c r="Y216" s="105"/>
    </row>
    <row r="217" spans="1:1024" s="15" customFormat="1" ht="45" hidden="1" customHeight="1">
      <c r="A217" s="114">
        <v>3</v>
      </c>
      <c r="B217" s="85"/>
      <c r="C217" s="88" t="s">
        <v>223</v>
      </c>
      <c r="D217" s="11" t="s">
        <v>202</v>
      </c>
      <c r="E217" s="129" t="s">
        <v>222</v>
      </c>
      <c r="F217" s="105">
        <v>0</v>
      </c>
      <c r="G217" s="105"/>
      <c r="H217" s="105"/>
      <c r="I217" s="105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</row>
    <row r="218" spans="1:1024" s="15" customFormat="1" ht="120.75" hidden="1" customHeight="1">
      <c r="A218" s="114">
        <v>4</v>
      </c>
      <c r="B218" s="85"/>
      <c r="C218" s="86" t="s">
        <v>217</v>
      </c>
      <c r="D218" s="11" t="s">
        <v>202</v>
      </c>
      <c r="E218" s="126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</row>
    <row r="219" spans="1:1024" s="15" customFormat="1" ht="15.75" hidden="1" customHeight="1">
      <c r="A219" s="114">
        <v>5</v>
      </c>
      <c r="B219" s="81"/>
      <c r="C219" s="86" t="s">
        <v>216</v>
      </c>
      <c r="D219" s="11" t="s">
        <v>202</v>
      </c>
      <c r="E219" s="126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</row>
    <row r="220" spans="1:1024" s="15" customFormat="1" ht="45.75" hidden="1" customHeight="1">
      <c r="A220" s="114">
        <v>6</v>
      </c>
      <c r="B220" s="28"/>
      <c r="C220" s="86" t="s">
        <v>228</v>
      </c>
      <c r="D220" s="11" t="s">
        <v>202</v>
      </c>
      <c r="E220" s="126"/>
      <c r="F220" s="28">
        <v>0</v>
      </c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</row>
    <row r="221" spans="1:1024" s="15" customFormat="1" ht="30" hidden="1" customHeight="1">
      <c r="A221" s="114">
        <v>7</v>
      </c>
      <c r="B221" s="28"/>
      <c r="C221" s="116" t="s">
        <v>229</v>
      </c>
      <c r="D221" s="85" t="s">
        <v>202</v>
      </c>
      <c r="E221" s="126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</row>
    <row r="222" spans="1:1024" s="15" customFormat="1" ht="30" hidden="1" customHeight="1">
      <c r="A222" s="114">
        <v>8</v>
      </c>
      <c r="B222" s="28"/>
      <c r="C222" s="116" t="s">
        <v>230</v>
      </c>
      <c r="D222" s="85" t="s">
        <v>202</v>
      </c>
      <c r="E222" s="126"/>
      <c r="F222" s="28">
        <v>10</v>
      </c>
      <c r="G222" s="28">
        <v>10</v>
      </c>
      <c r="H222" s="28"/>
      <c r="I222" s="28"/>
      <c r="J222" s="28">
        <v>10</v>
      </c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</row>
    <row r="223" spans="1:1024" s="15" customFormat="1" ht="15.75" hidden="1" customHeight="1">
      <c r="A223" s="114">
        <v>9</v>
      </c>
      <c r="B223" s="28"/>
      <c r="C223" s="116" t="s">
        <v>231</v>
      </c>
      <c r="D223" s="85" t="s">
        <v>202</v>
      </c>
      <c r="E223" s="126"/>
      <c r="F223" s="28">
        <v>0</v>
      </c>
      <c r="G223" s="28">
        <v>0</v>
      </c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</row>
    <row r="224" spans="1:1024" s="15" customFormat="1" ht="30" hidden="1" customHeight="1">
      <c r="A224" s="114">
        <v>10</v>
      </c>
      <c r="B224" s="28"/>
      <c r="C224" s="115" t="s">
        <v>232</v>
      </c>
      <c r="D224" s="28" t="s">
        <v>205</v>
      </c>
      <c r="E224" s="126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</row>
    <row r="225" spans="1:1024" s="15" customFormat="1" ht="30" hidden="1" customHeight="1">
      <c r="A225" s="117">
        <v>11</v>
      </c>
      <c r="B225" s="28"/>
      <c r="C225" s="115" t="s">
        <v>233</v>
      </c>
      <c r="D225" s="28"/>
      <c r="E225" s="126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</row>
    <row r="227" spans="1:1024" s="19" customFormat="1" ht="31.5">
      <c r="A227" s="28"/>
      <c r="B227" s="74"/>
      <c r="C227" s="108" t="s">
        <v>197</v>
      </c>
      <c r="D227" s="104"/>
      <c r="E227" s="128"/>
      <c r="F227" s="8"/>
      <c r="G227" s="8"/>
      <c r="H227" s="8"/>
      <c r="I227" s="8"/>
      <c r="J227" s="8"/>
      <c r="K227" s="8"/>
      <c r="L227" s="8"/>
      <c r="M227" s="8"/>
      <c r="N227" s="8"/>
      <c r="W227" s="27"/>
      <c r="X227" s="52"/>
      <c r="Y227" s="52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/>
      <c r="CO227" s="15"/>
      <c r="CP227" s="15"/>
      <c r="CQ227" s="15"/>
      <c r="CR227" s="15"/>
      <c r="CS227" s="15"/>
      <c r="CT227" s="15"/>
      <c r="CU227" s="15"/>
      <c r="CV227" s="15"/>
      <c r="CW227" s="15"/>
      <c r="CX227" s="15"/>
      <c r="CY227" s="15"/>
      <c r="CZ227" s="15"/>
      <c r="DA227" s="15"/>
      <c r="DB227" s="15"/>
      <c r="DC227" s="15"/>
      <c r="DD227" s="15"/>
      <c r="DE227" s="15"/>
      <c r="DF227" s="15"/>
      <c r="DG227" s="15"/>
      <c r="DH227" s="15"/>
      <c r="DI227" s="15"/>
      <c r="DJ227" s="15"/>
      <c r="DK227" s="15"/>
      <c r="DL227" s="15"/>
      <c r="DM227" s="15"/>
      <c r="DN227" s="15"/>
      <c r="DO227" s="15"/>
      <c r="DP227" s="15"/>
      <c r="DQ227" s="15"/>
      <c r="DR227" s="15"/>
      <c r="DS227" s="15"/>
      <c r="DT227" s="15"/>
      <c r="DU227" s="15"/>
      <c r="DV227" s="15"/>
      <c r="DW227" s="15"/>
      <c r="DX227" s="15"/>
      <c r="DY227" s="15"/>
      <c r="DZ227" s="15"/>
      <c r="EA227" s="15"/>
      <c r="EB227" s="15"/>
      <c r="EC227" s="15"/>
      <c r="ED227" s="15"/>
      <c r="EE227" s="15"/>
      <c r="EF227" s="15"/>
      <c r="EG227" s="15"/>
      <c r="EH227" s="15"/>
      <c r="EI227" s="15"/>
      <c r="EJ227" s="15"/>
      <c r="EK227" s="15"/>
      <c r="EL227" s="15"/>
      <c r="EM227" s="15"/>
      <c r="EN227" s="15"/>
      <c r="EO227" s="15"/>
      <c r="EP227" s="15"/>
      <c r="EQ227" s="15"/>
      <c r="ER227" s="15"/>
      <c r="ES227" s="15"/>
      <c r="ET227" s="15"/>
      <c r="EU227" s="15"/>
      <c r="EV227" s="15"/>
      <c r="EW227" s="15"/>
      <c r="EX227" s="15"/>
      <c r="EY227" s="15"/>
      <c r="EZ227" s="15"/>
      <c r="FA227" s="15"/>
      <c r="FB227" s="15"/>
      <c r="FC227" s="15"/>
      <c r="FD227" s="15"/>
      <c r="FE227" s="15"/>
      <c r="FF227" s="15"/>
      <c r="FG227" s="15"/>
      <c r="FH227" s="15"/>
      <c r="FI227" s="15"/>
      <c r="FJ227" s="15"/>
      <c r="FK227" s="15"/>
      <c r="FL227" s="15"/>
      <c r="FM227" s="15"/>
      <c r="FN227" s="15"/>
      <c r="FO227" s="15"/>
      <c r="FP227" s="15"/>
      <c r="FQ227" s="15"/>
      <c r="FR227" s="15"/>
      <c r="FS227" s="15"/>
      <c r="FT227" s="15"/>
      <c r="FU227" s="15"/>
      <c r="FV227" s="15"/>
      <c r="FW227" s="15"/>
      <c r="FX227" s="15"/>
      <c r="FY227" s="15"/>
      <c r="FZ227" s="15"/>
      <c r="GA227" s="15"/>
      <c r="GB227" s="15"/>
      <c r="GC227" s="15"/>
      <c r="GD227" s="15"/>
      <c r="GE227" s="15"/>
      <c r="GF227" s="15"/>
      <c r="GG227" s="15"/>
      <c r="GH227" s="15"/>
      <c r="GI227" s="15"/>
      <c r="GJ227" s="15"/>
      <c r="GK227" s="15"/>
      <c r="GL227" s="15"/>
      <c r="GM227" s="15"/>
      <c r="GN227" s="15"/>
      <c r="GO227" s="15"/>
      <c r="GP227" s="15"/>
      <c r="GQ227" s="15"/>
      <c r="GR227" s="15"/>
      <c r="GS227" s="15"/>
      <c r="GT227" s="15"/>
      <c r="GU227" s="15"/>
      <c r="GV227" s="15"/>
      <c r="GW227" s="15"/>
      <c r="GX227" s="15"/>
      <c r="GY227" s="15"/>
      <c r="GZ227" s="15"/>
      <c r="HA227" s="15"/>
      <c r="HB227" s="15"/>
      <c r="HC227" s="15"/>
      <c r="HD227" s="15"/>
      <c r="HE227" s="15"/>
      <c r="HF227" s="15"/>
      <c r="HG227" s="15"/>
      <c r="HH227" s="15"/>
      <c r="HI227" s="15"/>
      <c r="HJ227" s="15"/>
      <c r="HK227" s="15"/>
      <c r="HL227" s="15"/>
      <c r="HM227" s="15"/>
      <c r="HN227" s="15"/>
      <c r="HO227" s="15"/>
      <c r="HP227" s="15"/>
      <c r="HQ227" s="15"/>
      <c r="HR227" s="15"/>
      <c r="HS227" s="15"/>
      <c r="HT227" s="15"/>
      <c r="HU227" s="15"/>
      <c r="HV227" s="15"/>
      <c r="HW227" s="15"/>
      <c r="HX227" s="15"/>
      <c r="HY227" s="15"/>
      <c r="HZ227" s="15"/>
      <c r="IA227" s="15"/>
      <c r="IB227" s="15"/>
      <c r="IC227" s="15"/>
      <c r="ID227" s="15"/>
      <c r="IE227" s="15"/>
      <c r="IF227" s="15"/>
      <c r="IG227" s="15"/>
      <c r="IH227" s="15"/>
      <c r="II227" s="15"/>
      <c r="IJ227" s="15"/>
      <c r="IK227" s="15"/>
      <c r="IL227" s="15"/>
      <c r="IM227" s="15"/>
      <c r="IN227" s="15"/>
      <c r="IO227" s="15"/>
      <c r="IP227" s="15"/>
      <c r="IQ227" s="15"/>
      <c r="IR227" s="15"/>
      <c r="IS227" s="15"/>
      <c r="IT227" s="15"/>
      <c r="IU227" s="15"/>
      <c r="IV227" s="15"/>
      <c r="IW227" s="15"/>
      <c r="IX227" s="15"/>
      <c r="IY227" s="15"/>
      <c r="IZ227" s="15"/>
      <c r="JA227" s="15"/>
      <c r="JB227" s="15"/>
      <c r="JC227" s="15"/>
      <c r="JD227" s="15"/>
      <c r="JE227" s="15"/>
      <c r="JF227" s="15"/>
      <c r="JG227" s="15"/>
      <c r="JH227" s="15"/>
      <c r="JI227" s="15"/>
      <c r="JJ227" s="15"/>
      <c r="JK227" s="15"/>
      <c r="JL227" s="15"/>
      <c r="JM227" s="15"/>
      <c r="JN227" s="15"/>
      <c r="JO227" s="15"/>
      <c r="JP227" s="15"/>
      <c r="JQ227" s="15"/>
      <c r="JR227" s="15"/>
      <c r="JS227" s="15"/>
      <c r="JT227" s="15"/>
      <c r="JU227" s="15"/>
      <c r="JV227" s="15"/>
      <c r="JW227" s="15"/>
      <c r="JX227" s="15"/>
      <c r="JY227" s="15"/>
      <c r="JZ227" s="15"/>
      <c r="KA227" s="15"/>
      <c r="KB227" s="15"/>
      <c r="KC227" s="15"/>
      <c r="KD227" s="15"/>
      <c r="KE227" s="15"/>
      <c r="KF227" s="15"/>
      <c r="KG227" s="15"/>
      <c r="KH227" s="15"/>
      <c r="KI227" s="15"/>
      <c r="KJ227" s="15"/>
      <c r="KK227" s="15"/>
      <c r="KL227" s="15"/>
      <c r="KM227" s="15"/>
      <c r="KN227" s="15"/>
      <c r="KO227" s="15"/>
      <c r="KP227" s="15"/>
      <c r="KQ227" s="15"/>
      <c r="KR227" s="15"/>
      <c r="KS227" s="15"/>
      <c r="KT227" s="15"/>
      <c r="KU227" s="15"/>
      <c r="KV227" s="15"/>
      <c r="KW227" s="15"/>
      <c r="KX227" s="15"/>
      <c r="KY227" s="15"/>
      <c r="KZ227" s="15"/>
      <c r="LA227" s="15"/>
      <c r="LB227" s="15"/>
      <c r="LC227" s="15"/>
      <c r="LD227" s="15"/>
      <c r="LE227" s="15"/>
      <c r="LF227" s="15"/>
      <c r="LG227" s="15"/>
      <c r="LH227" s="15"/>
      <c r="LI227" s="15"/>
      <c r="LJ227" s="15"/>
      <c r="LK227" s="15"/>
      <c r="LL227" s="15"/>
      <c r="LM227" s="15"/>
      <c r="LN227" s="15"/>
      <c r="LO227" s="15"/>
      <c r="LP227" s="15"/>
      <c r="LQ227" s="15"/>
      <c r="LR227" s="15"/>
      <c r="LS227" s="15"/>
      <c r="LT227" s="15"/>
      <c r="LU227" s="15"/>
      <c r="LV227" s="15"/>
      <c r="LW227" s="15"/>
      <c r="LX227" s="15"/>
      <c r="LY227" s="15"/>
      <c r="LZ227" s="15"/>
      <c r="MA227" s="15"/>
      <c r="MB227" s="15"/>
      <c r="MC227" s="15"/>
      <c r="MD227" s="15"/>
      <c r="ME227" s="15"/>
      <c r="MF227" s="15"/>
      <c r="MG227" s="15"/>
      <c r="MH227" s="15"/>
      <c r="MI227" s="15"/>
      <c r="MJ227" s="15"/>
      <c r="MK227" s="15"/>
      <c r="ML227" s="15"/>
      <c r="MM227" s="15"/>
      <c r="MN227" s="15"/>
      <c r="MO227" s="15"/>
      <c r="MP227" s="15"/>
      <c r="MQ227" s="15"/>
      <c r="MR227" s="15"/>
      <c r="MS227" s="15"/>
      <c r="MT227" s="15"/>
      <c r="MU227" s="15"/>
      <c r="MV227" s="15"/>
      <c r="MW227" s="15"/>
      <c r="MX227" s="15"/>
      <c r="MY227" s="15"/>
      <c r="MZ227" s="15"/>
      <c r="NA227" s="15"/>
      <c r="NB227" s="15"/>
      <c r="NC227" s="15"/>
      <c r="ND227" s="15"/>
      <c r="NE227" s="15"/>
      <c r="NF227" s="15"/>
      <c r="NG227" s="15"/>
      <c r="NH227" s="15"/>
      <c r="NI227" s="15"/>
      <c r="NJ227" s="15"/>
      <c r="NK227" s="15"/>
      <c r="NL227" s="15"/>
      <c r="NM227" s="15"/>
      <c r="NN227" s="15"/>
      <c r="NO227" s="15"/>
      <c r="NP227" s="15"/>
      <c r="NQ227" s="15"/>
      <c r="NR227" s="15"/>
      <c r="NS227" s="15"/>
      <c r="NT227" s="15"/>
      <c r="NU227" s="15"/>
      <c r="NV227" s="15"/>
      <c r="NW227" s="15"/>
      <c r="NX227" s="15"/>
      <c r="NY227" s="15"/>
      <c r="NZ227" s="15"/>
      <c r="OA227" s="15"/>
      <c r="OB227" s="15"/>
      <c r="OC227" s="15"/>
      <c r="OD227" s="15"/>
      <c r="OE227" s="15"/>
      <c r="OF227" s="15"/>
      <c r="OG227" s="15"/>
      <c r="OH227" s="15"/>
      <c r="OI227" s="15"/>
      <c r="OJ227" s="15"/>
      <c r="OK227" s="15"/>
      <c r="OL227" s="15"/>
      <c r="OM227" s="15"/>
      <c r="ON227" s="15"/>
      <c r="OO227" s="15"/>
      <c r="OP227" s="15"/>
      <c r="OQ227" s="15"/>
      <c r="OR227" s="15"/>
      <c r="OS227" s="15"/>
      <c r="OT227" s="15"/>
      <c r="OU227" s="15"/>
      <c r="OV227" s="15"/>
      <c r="OW227" s="15"/>
      <c r="OX227" s="15"/>
      <c r="OY227" s="15"/>
      <c r="OZ227" s="15"/>
      <c r="PA227" s="15"/>
      <c r="PB227" s="15"/>
      <c r="PC227" s="15"/>
      <c r="PD227" s="15"/>
      <c r="PE227" s="15"/>
      <c r="PF227" s="15"/>
      <c r="PG227" s="15"/>
      <c r="PH227" s="15"/>
      <c r="PI227" s="15"/>
      <c r="PJ227" s="15"/>
      <c r="PK227" s="15"/>
      <c r="PL227" s="15"/>
      <c r="PM227" s="15"/>
      <c r="PN227" s="15"/>
      <c r="PO227" s="15"/>
      <c r="PP227" s="15"/>
      <c r="PQ227" s="15"/>
      <c r="PR227" s="15"/>
      <c r="PS227" s="15"/>
      <c r="PT227" s="15"/>
      <c r="PU227" s="15"/>
      <c r="PV227" s="15"/>
      <c r="PW227" s="15"/>
      <c r="PX227" s="15"/>
      <c r="PY227" s="15"/>
      <c r="PZ227" s="15"/>
      <c r="QA227" s="15"/>
      <c r="QB227" s="15"/>
      <c r="QC227" s="15"/>
      <c r="QD227" s="15"/>
      <c r="QE227" s="15"/>
      <c r="QF227" s="15"/>
      <c r="QG227" s="15"/>
      <c r="QH227" s="15"/>
      <c r="QI227" s="15"/>
      <c r="QJ227" s="15"/>
      <c r="QK227" s="15"/>
      <c r="QL227" s="15"/>
      <c r="QM227" s="15"/>
      <c r="QN227" s="15"/>
      <c r="QO227" s="15"/>
      <c r="QP227" s="15"/>
      <c r="QQ227" s="15"/>
      <c r="QR227" s="15"/>
      <c r="QS227" s="15"/>
      <c r="QT227" s="15"/>
      <c r="QU227" s="15"/>
      <c r="QV227" s="15"/>
      <c r="QW227" s="15"/>
      <c r="QX227" s="15"/>
      <c r="QY227" s="15"/>
      <c r="QZ227" s="15"/>
      <c r="RA227" s="15"/>
      <c r="RB227" s="15"/>
      <c r="RC227" s="15"/>
      <c r="RD227" s="15"/>
      <c r="RE227" s="15"/>
      <c r="RF227" s="15"/>
      <c r="RG227" s="15"/>
      <c r="RH227" s="15"/>
      <c r="RI227" s="15"/>
      <c r="RJ227" s="15"/>
      <c r="RK227" s="15"/>
      <c r="RL227" s="15"/>
      <c r="RM227" s="15"/>
      <c r="RN227" s="15"/>
      <c r="RO227" s="15"/>
      <c r="RP227" s="15"/>
      <c r="RQ227" s="15"/>
      <c r="RR227" s="15"/>
      <c r="RS227" s="15"/>
      <c r="RT227" s="15"/>
      <c r="RU227" s="15"/>
      <c r="RV227" s="15"/>
      <c r="RW227" s="15"/>
      <c r="RX227" s="15"/>
      <c r="RY227" s="15"/>
      <c r="RZ227" s="15"/>
      <c r="SA227" s="15"/>
      <c r="SB227" s="15"/>
      <c r="SC227" s="15"/>
      <c r="SD227" s="15"/>
      <c r="SE227" s="15"/>
      <c r="SF227" s="15"/>
      <c r="SG227" s="15"/>
      <c r="SH227" s="15"/>
      <c r="SI227" s="15"/>
      <c r="SJ227" s="15"/>
      <c r="SK227" s="15"/>
      <c r="SL227" s="15"/>
      <c r="SM227" s="15"/>
      <c r="SN227" s="15"/>
      <c r="SO227" s="15"/>
      <c r="SP227" s="15"/>
      <c r="SQ227" s="15"/>
      <c r="SR227" s="15"/>
      <c r="SS227" s="15"/>
      <c r="ST227" s="15"/>
      <c r="SU227" s="15"/>
      <c r="SV227" s="15"/>
      <c r="SW227" s="15"/>
      <c r="SX227" s="15"/>
      <c r="SY227" s="15"/>
      <c r="SZ227" s="15"/>
      <c r="TA227" s="15"/>
      <c r="TB227" s="15"/>
      <c r="TC227" s="15"/>
      <c r="TD227" s="15"/>
      <c r="TE227" s="15"/>
      <c r="TF227" s="15"/>
      <c r="TG227" s="15"/>
      <c r="TH227" s="15"/>
      <c r="TI227" s="15"/>
      <c r="TJ227" s="15"/>
      <c r="TK227" s="15"/>
      <c r="TL227" s="15"/>
      <c r="TM227" s="15"/>
      <c r="TN227" s="15"/>
      <c r="TO227" s="15"/>
      <c r="TP227" s="15"/>
      <c r="TQ227" s="15"/>
      <c r="TR227" s="15"/>
      <c r="TS227" s="15"/>
      <c r="TT227" s="15"/>
      <c r="TU227" s="15"/>
      <c r="TV227" s="15"/>
      <c r="TW227" s="15"/>
      <c r="TX227" s="15"/>
      <c r="TY227" s="15"/>
      <c r="TZ227" s="15"/>
      <c r="UA227" s="15"/>
      <c r="UB227" s="15"/>
      <c r="UC227" s="15"/>
      <c r="UD227" s="15"/>
      <c r="UE227" s="15"/>
      <c r="UF227" s="15"/>
      <c r="UG227" s="15"/>
      <c r="UH227" s="15"/>
      <c r="UI227" s="15"/>
      <c r="UJ227" s="15"/>
      <c r="UK227" s="15"/>
      <c r="UL227" s="15"/>
      <c r="UM227" s="15"/>
      <c r="UN227" s="15"/>
      <c r="UO227" s="15"/>
      <c r="UP227" s="15"/>
      <c r="UQ227" s="15"/>
      <c r="UR227" s="15"/>
      <c r="US227" s="15"/>
      <c r="UT227" s="15"/>
      <c r="UU227" s="15"/>
      <c r="UV227" s="15"/>
      <c r="UW227" s="15"/>
      <c r="UX227" s="15"/>
      <c r="UY227" s="15"/>
      <c r="UZ227" s="15"/>
      <c r="VA227" s="15"/>
      <c r="VB227" s="15"/>
      <c r="VC227" s="15"/>
      <c r="VD227" s="15"/>
      <c r="VE227" s="15"/>
      <c r="VF227" s="15"/>
      <c r="VG227" s="15"/>
      <c r="VH227" s="15"/>
      <c r="VI227" s="15"/>
      <c r="VJ227" s="15"/>
      <c r="VK227" s="15"/>
      <c r="VL227" s="15"/>
      <c r="VM227" s="15"/>
      <c r="VN227" s="15"/>
      <c r="VO227" s="15"/>
      <c r="VP227" s="15"/>
      <c r="VQ227" s="15"/>
      <c r="VR227" s="15"/>
      <c r="VS227" s="15"/>
      <c r="VT227" s="15"/>
      <c r="VU227" s="15"/>
      <c r="VV227" s="15"/>
      <c r="VW227" s="15"/>
      <c r="VX227" s="15"/>
      <c r="VY227" s="15"/>
      <c r="VZ227" s="15"/>
      <c r="WA227" s="15"/>
      <c r="WB227" s="15"/>
      <c r="WC227" s="15"/>
      <c r="WD227" s="15"/>
      <c r="WE227" s="15"/>
      <c r="WF227" s="15"/>
      <c r="WG227" s="15"/>
      <c r="WH227" s="15"/>
      <c r="WI227" s="15"/>
      <c r="WJ227" s="15"/>
      <c r="WK227" s="15"/>
      <c r="WL227" s="15"/>
      <c r="WM227" s="15"/>
      <c r="WN227" s="15"/>
      <c r="WO227" s="15"/>
      <c r="WP227" s="15"/>
      <c r="WQ227" s="15"/>
      <c r="WR227" s="15"/>
      <c r="WS227" s="15"/>
      <c r="WT227" s="15"/>
      <c r="WU227" s="15"/>
      <c r="WV227" s="15"/>
      <c r="WW227" s="15"/>
      <c r="WX227" s="15"/>
      <c r="WY227" s="15"/>
      <c r="WZ227" s="15"/>
      <c r="XA227" s="15"/>
      <c r="XB227" s="15"/>
      <c r="XC227" s="15"/>
      <c r="XD227" s="15"/>
      <c r="XE227" s="15"/>
      <c r="XF227" s="15"/>
      <c r="XG227" s="15"/>
      <c r="XH227" s="15"/>
      <c r="XI227" s="15"/>
      <c r="XJ227" s="15"/>
      <c r="XK227" s="15"/>
      <c r="XL227" s="15"/>
      <c r="XM227" s="15"/>
      <c r="XN227" s="15"/>
      <c r="XO227" s="15"/>
      <c r="XP227" s="15"/>
      <c r="XQ227" s="15"/>
      <c r="XR227" s="15"/>
      <c r="XS227" s="15"/>
      <c r="XT227" s="15"/>
      <c r="XU227" s="15"/>
      <c r="XV227" s="15"/>
      <c r="XW227" s="15"/>
      <c r="XX227" s="15"/>
      <c r="XY227" s="15"/>
      <c r="XZ227" s="15"/>
      <c r="YA227" s="15"/>
      <c r="YB227" s="15"/>
      <c r="YC227" s="15"/>
      <c r="YD227" s="15"/>
      <c r="YE227" s="15"/>
      <c r="YF227" s="15"/>
      <c r="YG227" s="15"/>
      <c r="YH227" s="15"/>
      <c r="YI227" s="15"/>
      <c r="YJ227" s="15"/>
      <c r="YK227" s="15"/>
      <c r="YL227" s="15"/>
      <c r="YM227" s="15"/>
      <c r="YN227" s="15"/>
      <c r="YO227" s="15"/>
      <c r="YP227" s="15"/>
      <c r="YQ227" s="15"/>
      <c r="YR227" s="15"/>
      <c r="YS227" s="15"/>
      <c r="YT227" s="15"/>
      <c r="YU227" s="15"/>
      <c r="YV227" s="15"/>
      <c r="YW227" s="15"/>
      <c r="YX227" s="15"/>
      <c r="YY227" s="15"/>
      <c r="YZ227" s="15"/>
      <c r="ZA227" s="15"/>
      <c r="ZB227" s="15"/>
      <c r="ZC227" s="15"/>
      <c r="ZD227" s="15"/>
      <c r="ZE227" s="15"/>
      <c r="ZF227" s="15"/>
      <c r="ZG227" s="15"/>
      <c r="ZH227" s="15"/>
      <c r="ZI227" s="15"/>
      <c r="ZJ227" s="15"/>
      <c r="ZK227" s="15"/>
      <c r="ZL227" s="15"/>
      <c r="ZM227" s="15"/>
      <c r="ZN227" s="15"/>
      <c r="ZO227" s="15"/>
      <c r="ZP227" s="15"/>
      <c r="ZQ227" s="15"/>
      <c r="ZR227" s="15"/>
      <c r="ZS227" s="15"/>
      <c r="ZT227" s="15"/>
      <c r="ZU227" s="15"/>
      <c r="ZV227" s="15"/>
      <c r="ZW227" s="15"/>
      <c r="ZX227" s="15"/>
      <c r="ZY227" s="15"/>
      <c r="ZZ227" s="15"/>
      <c r="AAA227" s="15"/>
      <c r="AAB227" s="15"/>
      <c r="AAC227" s="15"/>
      <c r="AAD227" s="15"/>
      <c r="AAE227" s="15"/>
      <c r="AAF227" s="15"/>
      <c r="AAG227" s="15"/>
      <c r="AAH227" s="15"/>
      <c r="AAI227" s="15"/>
      <c r="AAJ227" s="15"/>
      <c r="AAK227" s="15"/>
      <c r="AAL227" s="15"/>
      <c r="AAM227" s="15"/>
      <c r="AAN227" s="15"/>
      <c r="AAO227" s="15"/>
      <c r="AAP227" s="15"/>
      <c r="AAQ227" s="15"/>
      <c r="AAR227" s="15"/>
      <c r="AAS227" s="15"/>
      <c r="AAT227" s="15"/>
      <c r="AAU227" s="15"/>
      <c r="AAV227" s="15"/>
      <c r="AAW227" s="15"/>
      <c r="AAX227" s="15"/>
      <c r="AAY227" s="15"/>
      <c r="AAZ227" s="15"/>
      <c r="ABA227" s="15"/>
      <c r="ABB227" s="15"/>
      <c r="ABC227" s="15"/>
      <c r="ABD227" s="15"/>
      <c r="ABE227" s="15"/>
      <c r="ABF227" s="15"/>
      <c r="ABG227" s="15"/>
      <c r="ABH227" s="15"/>
      <c r="ABI227" s="15"/>
      <c r="ABJ227" s="15"/>
      <c r="ABK227" s="15"/>
      <c r="ABL227" s="15"/>
      <c r="ABM227" s="15"/>
      <c r="ABN227" s="15"/>
      <c r="ABO227" s="15"/>
      <c r="ABP227" s="15"/>
      <c r="ABQ227" s="15"/>
      <c r="ABR227" s="15"/>
      <c r="ABS227" s="15"/>
      <c r="ABT227" s="15"/>
      <c r="ABU227" s="15"/>
      <c r="ABV227" s="15"/>
      <c r="ABW227" s="15"/>
      <c r="ABX227" s="15"/>
      <c r="ABY227" s="15"/>
      <c r="ABZ227" s="15"/>
      <c r="ACA227" s="15"/>
      <c r="ACB227" s="15"/>
      <c r="ACC227" s="15"/>
      <c r="ACD227" s="15"/>
      <c r="ACE227" s="15"/>
      <c r="ACF227" s="15"/>
      <c r="ACG227" s="15"/>
      <c r="ACH227" s="15"/>
      <c r="ACI227" s="15"/>
      <c r="ACJ227" s="15"/>
      <c r="ACK227" s="15"/>
      <c r="ACL227" s="15"/>
      <c r="ACM227" s="15"/>
      <c r="ACN227" s="15"/>
      <c r="ACO227" s="15"/>
      <c r="ACP227" s="15"/>
      <c r="ACQ227" s="15"/>
      <c r="ACR227" s="15"/>
      <c r="ACS227" s="15"/>
      <c r="ACT227" s="15"/>
      <c r="ACU227" s="15"/>
      <c r="ACV227" s="15"/>
      <c r="ACW227" s="15"/>
      <c r="ACX227" s="15"/>
      <c r="ACY227" s="15"/>
      <c r="ACZ227" s="15"/>
      <c r="ADA227" s="15"/>
      <c r="ADB227" s="15"/>
      <c r="ADC227" s="15"/>
      <c r="ADD227" s="15"/>
      <c r="ADE227" s="15"/>
      <c r="ADF227" s="15"/>
      <c r="ADG227" s="15"/>
      <c r="ADH227" s="15"/>
      <c r="ADI227" s="15"/>
      <c r="ADJ227" s="15"/>
      <c r="ADK227" s="15"/>
      <c r="ADL227" s="15"/>
      <c r="ADM227" s="15"/>
      <c r="ADN227" s="15"/>
      <c r="ADO227" s="15"/>
      <c r="ADP227" s="15"/>
      <c r="ADQ227" s="15"/>
      <c r="ADR227" s="15"/>
      <c r="ADS227" s="15"/>
      <c r="ADT227" s="15"/>
      <c r="ADU227" s="15"/>
      <c r="ADV227" s="15"/>
      <c r="ADW227" s="15"/>
      <c r="ADX227" s="15"/>
      <c r="ADY227" s="15"/>
      <c r="ADZ227" s="15"/>
      <c r="AEA227" s="15"/>
      <c r="AEB227" s="15"/>
      <c r="AEC227" s="15"/>
      <c r="AED227" s="15"/>
      <c r="AEE227" s="15"/>
      <c r="AEF227" s="15"/>
      <c r="AEG227" s="15"/>
      <c r="AEH227" s="15"/>
      <c r="AEI227" s="15"/>
      <c r="AEJ227" s="15"/>
      <c r="AEK227" s="15"/>
      <c r="AEL227" s="15"/>
      <c r="AEM227" s="15"/>
      <c r="AEN227" s="15"/>
      <c r="AEO227" s="15"/>
      <c r="AEP227" s="15"/>
      <c r="AEQ227" s="15"/>
      <c r="AER227" s="15"/>
      <c r="AES227" s="15"/>
      <c r="AET227" s="15"/>
      <c r="AEU227" s="15"/>
      <c r="AEV227" s="15"/>
      <c r="AEW227" s="15"/>
      <c r="AEX227" s="15"/>
      <c r="AEY227" s="15"/>
      <c r="AEZ227" s="15"/>
      <c r="AFA227" s="15"/>
      <c r="AFB227" s="15"/>
      <c r="AFC227" s="15"/>
      <c r="AFD227" s="15"/>
      <c r="AFE227" s="15"/>
      <c r="AFF227" s="15"/>
      <c r="AFG227" s="15"/>
      <c r="AFH227" s="15"/>
      <c r="AFI227" s="15"/>
      <c r="AFJ227" s="15"/>
      <c r="AFK227" s="15"/>
      <c r="AFL227" s="15"/>
      <c r="AFM227" s="15"/>
      <c r="AFN227" s="15"/>
      <c r="AFO227" s="15"/>
      <c r="AFP227" s="15"/>
      <c r="AFQ227" s="15"/>
      <c r="AFR227" s="15"/>
      <c r="AFS227" s="15"/>
      <c r="AFT227" s="15"/>
      <c r="AFU227" s="15"/>
      <c r="AFV227" s="15"/>
      <c r="AFW227" s="15"/>
      <c r="AFX227" s="15"/>
      <c r="AFY227" s="15"/>
      <c r="AFZ227" s="15"/>
      <c r="AGA227" s="15"/>
      <c r="AGB227" s="15"/>
      <c r="AGC227" s="15"/>
      <c r="AGD227" s="15"/>
      <c r="AGE227" s="15"/>
      <c r="AGF227" s="15"/>
      <c r="AGG227" s="15"/>
      <c r="AGH227" s="15"/>
      <c r="AGI227" s="15"/>
      <c r="AGJ227" s="15"/>
      <c r="AGK227" s="15"/>
      <c r="AGL227" s="15"/>
      <c r="AGM227" s="15"/>
      <c r="AGN227" s="15"/>
      <c r="AGO227" s="15"/>
      <c r="AGP227" s="15"/>
      <c r="AGQ227" s="15"/>
      <c r="AGR227" s="15"/>
      <c r="AGS227" s="15"/>
      <c r="AGT227" s="15"/>
      <c r="AGU227" s="15"/>
      <c r="AGV227" s="15"/>
      <c r="AGW227" s="15"/>
      <c r="AGX227" s="15"/>
      <c r="AGY227" s="15"/>
      <c r="AGZ227" s="15"/>
      <c r="AHA227" s="15"/>
      <c r="AHB227" s="15"/>
      <c r="AHC227" s="15"/>
      <c r="AHD227" s="15"/>
      <c r="AHE227" s="15"/>
      <c r="AHF227" s="15"/>
      <c r="AHG227" s="15"/>
      <c r="AHH227" s="15"/>
      <c r="AHI227" s="15"/>
      <c r="AHJ227" s="15"/>
      <c r="AHK227" s="15"/>
      <c r="AHL227" s="15"/>
      <c r="AHM227" s="15"/>
      <c r="AHN227" s="15"/>
      <c r="AHO227" s="15"/>
      <c r="AHP227" s="15"/>
      <c r="AHQ227" s="15"/>
      <c r="AHR227" s="15"/>
      <c r="AHS227" s="15"/>
      <c r="AHT227" s="15"/>
      <c r="AHU227" s="15"/>
      <c r="AHV227" s="15"/>
      <c r="AHW227" s="15"/>
      <c r="AHX227" s="15"/>
      <c r="AHY227" s="15"/>
      <c r="AHZ227" s="15"/>
      <c r="AIA227" s="15"/>
      <c r="AIB227" s="15"/>
      <c r="AIC227" s="15"/>
      <c r="AID227" s="15"/>
      <c r="AIE227" s="15"/>
      <c r="AIF227" s="15"/>
      <c r="AIG227" s="15"/>
      <c r="AIH227" s="15"/>
      <c r="AII227" s="15"/>
      <c r="AIJ227" s="15"/>
      <c r="AIK227" s="15"/>
      <c r="AIL227" s="15"/>
      <c r="AIM227" s="15"/>
      <c r="AIN227" s="15"/>
      <c r="AIO227" s="15"/>
      <c r="AIP227" s="15"/>
      <c r="AIQ227" s="15"/>
      <c r="AIR227" s="15"/>
      <c r="AIS227" s="15"/>
      <c r="AIT227" s="15"/>
      <c r="AIU227" s="15"/>
      <c r="AIV227" s="15"/>
      <c r="AIW227" s="15"/>
      <c r="AIX227" s="15"/>
      <c r="AIY227" s="15"/>
      <c r="AIZ227" s="15"/>
      <c r="AJA227" s="15"/>
      <c r="AJB227" s="15"/>
      <c r="AJC227" s="15"/>
      <c r="AJD227" s="15"/>
      <c r="AJE227" s="15"/>
      <c r="AJF227" s="15"/>
      <c r="AJG227" s="15"/>
      <c r="AJH227" s="15"/>
      <c r="AJI227" s="15"/>
      <c r="AJJ227" s="15"/>
      <c r="AJK227" s="15"/>
      <c r="AJL227" s="15"/>
      <c r="AJM227" s="15"/>
      <c r="AJN227" s="15"/>
      <c r="AJO227" s="15"/>
      <c r="AJP227" s="15"/>
      <c r="AJQ227" s="15"/>
      <c r="AJR227" s="15"/>
      <c r="AJS227" s="15"/>
      <c r="AJT227" s="15"/>
      <c r="AJU227" s="15"/>
      <c r="AJV227" s="15"/>
      <c r="AJW227" s="15"/>
      <c r="AJX227" s="15"/>
      <c r="AJY227" s="15"/>
      <c r="AJZ227" s="15"/>
      <c r="AKA227" s="15"/>
      <c r="AKB227" s="15"/>
      <c r="AKC227" s="15"/>
      <c r="AKD227" s="15"/>
      <c r="AKE227" s="15"/>
      <c r="AKF227" s="15"/>
      <c r="AKG227" s="15"/>
      <c r="AKH227" s="15"/>
      <c r="AKI227" s="15"/>
      <c r="AKJ227" s="15"/>
      <c r="AKK227" s="15"/>
      <c r="AKL227" s="15"/>
      <c r="AKM227" s="15"/>
      <c r="AKN227" s="15"/>
      <c r="AKO227" s="15"/>
      <c r="AKP227" s="15"/>
      <c r="AKQ227" s="15"/>
      <c r="AKR227" s="15"/>
      <c r="AKS227" s="15"/>
      <c r="AKT227" s="15"/>
      <c r="AKU227" s="15"/>
      <c r="AKV227" s="15"/>
      <c r="AKW227" s="15"/>
      <c r="AKX227" s="15"/>
      <c r="AKY227" s="15"/>
      <c r="AKZ227" s="15"/>
      <c r="ALA227" s="15"/>
      <c r="ALB227" s="15"/>
      <c r="ALC227" s="15"/>
      <c r="ALD227" s="15"/>
      <c r="ALE227" s="15"/>
      <c r="ALF227" s="15"/>
      <c r="ALG227" s="15"/>
      <c r="ALH227" s="15"/>
      <c r="ALI227" s="15"/>
      <c r="ALJ227" s="15"/>
      <c r="ALK227" s="15"/>
      <c r="ALL227" s="15"/>
      <c r="ALM227" s="15"/>
      <c r="ALN227" s="15"/>
      <c r="ALO227" s="15"/>
      <c r="ALP227" s="15"/>
      <c r="ALQ227" s="15"/>
      <c r="ALR227" s="15"/>
      <c r="ALS227" s="15"/>
      <c r="ALT227" s="15"/>
      <c r="ALU227" s="15"/>
      <c r="ALV227" s="15"/>
      <c r="ALW227" s="15"/>
      <c r="ALX227" s="15"/>
      <c r="ALY227" s="15"/>
      <c r="ALZ227" s="15"/>
      <c r="AMA227" s="15"/>
      <c r="AMB227" s="15"/>
      <c r="AMC227" s="15"/>
      <c r="AMD227" s="15"/>
      <c r="AME227" s="15"/>
      <c r="AMF227" s="15"/>
      <c r="AMG227" s="15"/>
      <c r="AMH227" s="15"/>
      <c r="AMI227" s="15"/>
      <c r="AMJ227" s="15"/>
    </row>
    <row r="228" spans="1:1024" s="19" customFormat="1" ht="15">
      <c r="A228" s="84">
        <v>1</v>
      </c>
      <c r="B228" s="11"/>
      <c r="C228" s="87" t="s">
        <v>199</v>
      </c>
      <c r="D228" s="83" t="s">
        <v>198</v>
      </c>
      <c r="E228" s="128"/>
      <c r="F228" s="8"/>
      <c r="G228" s="8"/>
      <c r="H228" s="8"/>
      <c r="I228" s="8"/>
      <c r="J228" s="8"/>
      <c r="K228" s="8"/>
      <c r="L228" s="8"/>
      <c r="M228" s="8"/>
      <c r="N228" s="8"/>
      <c r="W228" s="27"/>
      <c r="X228" s="52"/>
      <c r="Y228" s="52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15"/>
      <c r="DF228" s="15"/>
      <c r="DG228" s="15"/>
      <c r="DH228" s="15"/>
      <c r="DI228" s="15"/>
      <c r="DJ228" s="15"/>
      <c r="DK228" s="15"/>
      <c r="DL228" s="15"/>
      <c r="DM228" s="15"/>
      <c r="DN228" s="15"/>
      <c r="DO228" s="15"/>
      <c r="DP228" s="15"/>
      <c r="DQ228" s="15"/>
      <c r="DR228" s="15"/>
      <c r="DS228" s="15"/>
      <c r="DT228" s="15"/>
      <c r="DU228" s="15"/>
      <c r="DV228" s="15"/>
      <c r="DW228" s="15"/>
      <c r="DX228" s="15"/>
      <c r="DY228" s="15"/>
      <c r="DZ228" s="15"/>
      <c r="EA228" s="15"/>
      <c r="EB228" s="15"/>
      <c r="EC228" s="15"/>
      <c r="ED228" s="15"/>
      <c r="EE228" s="15"/>
      <c r="EF228" s="15"/>
      <c r="EG228" s="15"/>
      <c r="EH228" s="15"/>
      <c r="EI228" s="15"/>
      <c r="EJ228" s="15"/>
      <c r="EK228" s="15"/>
      <c r="EL228" s="15"/>
      <c r="EM228" s="15"/>
      <c r="EN228" s="15"/>
      <c r="EO228" s="15"/>
      <c r="EP228" s="15"/>
      <c r="EQ228" s="15"/>
      <c r="ER228" s="15"/>
      <c r="ES228" s="15"/>
      <c r="ET228" s="15"/>
      <c r="EU228" s="15"/>
      <c r="EV228" s="15"/>
      <c r="EW228" s="15"/>
      <c r="EX228" s="15"/>
      <c r="EY228" s="15"/>
      <c r="EZ228" s="15"/>
      <c r="FA228" s="15"/>
      <c r="FB228" s="15"/>
      <c r="FC228" s="15"/>
      <c r="FD228" s="15"/>
      <c r="FE228" s="15"/>
      <c r="FF228" s="15"/>
      <c r="FG228" s="15"/>
      <c r="FH228" s="15"/>
      <c r="FI228" s="15"/>
      <c r="FJ228" s="15"/>
      <c r="FK228" s="15"/>
      <c r="FL228" s="15"/>
      <c r="FM228" s="15"/>
      <c r="FN228" s="15"/>
      <c r="FO228" s="15"/>
      <c r="FP228" s="15"/>
      <c r="FQ228" s="15"/>
      <c r="FR228" s="15"/>
      <c r="FS228" s="15"/>
      <c r="FT228" s="15"/>
      <c r="FU228" s="15"/>
      <c r="FV228" s="15"/>
      <c r="FW228" s="15"/>
      <c r="FX228" s="15"/>
      <c r="FY228" s="15"/>
      <c r="FZ228" s="15"/>
      <c r="GA228" s="15"/>
      <c r="GB228" s="15"/>
      <c r="GC228" s="15"/>
      <c r="GD228" s="15"/>
      <c r="GE228" s="15"/>
      <c r="GF228" s="15"/>
      <c r="GG228" s="15"/>
      <c r="GH228" s="15"/>
      <c r="GI228" s="15"/>
      <c r="GJ228" s="15"/>
      <c r="GK228" s="15"/>
      <c r="GL228" s="15"/>
      <c r="GM228" s="15"/>
      <c r="GN228" s="15"/>
      <c r="GO228" s="15"/>
      <c r="GP228" s="15"/>
      <c r="GQ228" s="15"/>
      <c r="GR228" s="15"/>
      <c r="GS228" s="15"/>
      <c r="GT228" s="15"/>
      <c r="GU228" s="15"/>
      <c r="GV228" s="15"/>
      <c r="GW228" s="15"/>
      <c r="GX228" s="15"/>
      <c r="GY228" s="15"/>
      <c r="GZ228" s="15"/>
      <c r="HA228" s="15"/>
      <c r="HB228" s="15"/>
      <c r="HC228" s="15"/>
      <c r="HD228" s="15"/>
      <c r="HE228" s="15"/>
      <c r="HF228" s="15"/>
      <c r="HG228" s="15"/>
      <c r="HH228" s="15"/>
      <c r="HI228" s="15"/>
      <c r="HJ228" s="15"/>
      <c r="HK228" s="15"/>
      <c r="HL228" s="15"/>
      <c r="HM228" s="15"/>
      <c r="HN228" s="15"/>
      <c r="HO228" s="15"/>
      <c r="HP228" s="15"/>
      <c r="HQ228" s="15"/>
      <c r="HR228" s="15"/>
      <c r="HS228" s="15"/>
      <c r="HT228" s="15"/>
      <c r="HU228" s="15"/>
      <c r="HV228" s="15"/>
      <c r="HW228" s="15"/>
      <c r="HX228" s="15"/>
      <c r="HY228" s="15"/>
      <c r="HZ228" s="15"/>
      <c r="IA228" s="15"/>
      <c r="IB228" s="15"/>
      <c r="IC228" s="15"/>
      <c r="ID228" s="15"/>
      <c r="IE228" s="15"/>
      <c r="IF228" s="15"/>
      <c r="IG228" s="15"/>
      <c r="IH228" s="15"/>
      <c r="II228" s="15"/>
      <c r="IJ228" s="15"/>
      <c r="IK228" s="15"/>
      <c r="IL228" s="15"/>
      <c r="IM228" s="15"/>
      <c r="IN228" s="15"/>
      <c r="IO228" s="15"/>
      <c r="IP228" s="15"/>
      <c r="IQ228" s="15"/>
      <c r="IR228" s="15"/>
      <c r="IS228" s="15"/>
      <c r="IT228" s="15"/>
      <c r="IU228" s="15"/>
      <c r="IV228" s="15"/>
      <c r="IW228" s="15"/>
      <c r="IX228" s="15"/>
      <c r="IY228" s="15"/>
      <c r="IZ228" s="15"/>
      <c r="JA228" s="15"/>
      <c r="JB228" s="15"/>
      <c r="JC228" s="15"/>
      <c r="JD228" s="15"/>
      <c r="JE228" s="15"/>
      <c r="JF228" s="15"/>
      <c r="JG228" s="15"/>
      <c r="JH228" s="15"/>
      <c r="JI228" s="15"/>
      <c r="JJ228" s="15"/>
      <c r="JK228" s="15"/>
      <c r="JL228" s="15"/>
      <c r="JM228" s="15"/>
      <c r="JN228" s="15"/>
      <c r="JO228" s="15"/>
      <c r="JP228" s="15"/>
      <c r="JQ228" s="15"/>
      <c r="JR228" s="15"/>
      <c r="JS228" s="15"/>
      <c r="JT228" s="15"/>
      <c r="JU228" s="15"/>
      <c r="JV228" s="15"/>
      <c r="JW228" s="15"/>
      <c r="JX228" s="15"/>
      <c r="JY228" s="15"/>
      <c r="JZ228" s="15"/>
      <c r="KA228" s="15"/>
      <c r="KB228" s="15"/>
      <c r="KC228" s="15"/>
      <c r="KD228" s="15"/>
      <c r="KE228" s="15"/>
      <c r="KF228" s="15"/>
      <c r="KG228" s="15"/>
      <c r="KH228" s="15"/>
      <c r="KI228" s="15"/>
      <c r="KJ228" s="15"/>
      <c r="KK228" s="15"/>
      <c r="KL228" s="15"/>
      <c r="KM228" s="15"/>
      <c r="KN228" s="15"/>
      <c r="KO228" s="15"/>
      <c r="KP228" s="15"/>
      <c r="KQ228" s="15"/>
      <c r="KR228" s="15"/>
      <c r="KS228" s="15"/>
      <c r="KT228" s="15"/>
      <c r="KU228" s="15"/>
      <c r="KV228" s="15"/>
      <c r="KW228" s="15"/>
      <c r="KX228" s="15"/>
      <c r="KY228" s="15"/>
      <c r="KZ228" s="15"/>
      <c r="LA228" s="15"/>
      <c r="LB228" s="15"/>
      <c r="LC228" s="15"/>
      <c r="LD228" s="15"/>
      <c r="LE228" s="15"/>
      <c r="LF228" s="15"/>
      <c r="LG228" s="15"/>
      <c r="LH228" s="15"/>
      <c r="LI228" s="15"/>
      <c r="LJ228" s="15"/>
      <c r="LK228" s="15"/>
      <c r="LL228" s="15"/>
      <c r="LM228" s="15"/>
      <c r="LN228" s="15"/>
      <c r="LO228" s="15"/>
      <c r="LP228" s="15"/>
      <c r="LQ228" s="15"/>
      <c r="LR228" s="15"/>
      <c r="LS228" s="15"/>
      <c r="LT228" s="15"/>
      <c r="LU228" s="15"/>
      <c r="LV228" s="15"/>
      <c r="LW228" s="15"/>
      <c r="LX228" s="15"/>
      <c r="LY228" s="15"/>
      <c r="LZ228" s="15"/>
      <c r="MA228" s="15"/>
      <c r="MB228" s="15"/>
      <c r="MC228" s="15"/>
      <c r="MD228" s="15"/>
      <c r="ME228" s="15"/>
      <c r="MF228" s="15"/>
      <c r="MG228" s="15"/>
      <c r="MH228" s="15"/>
      <c r="MI228" s="15"/>
      <c r="MJ228" s="15"/>
      <c r="MK228" s="15"/>
      <c r="ML228" s="15"/>
      <c r="MM228" s="15"/>
      <c r="MN228" s="15"/>
      <c r="MO228" s="15"/>
      <c r="MP228" s="15"/>
      <c r="MQ228" s="15"/>
      <c r="MR228" s="15"/>
      <c r="MS228" s="15"/>
      <c r="MT228" s="15"/>
      <c r="MU228" s="15"/>
      <c r="MV228" s="15"/>
      <c r="MW228" s="15"/>
      <c r="MX228" s="15"/>
      <c r="MY228" s="15"/>
      <c r="MZ228" s="15"/>
      <c r="NA228" s="15"/>
      <c r="NB228" s="15"/>
      <c r="NC228" s="15"/>
      <c r="ND228" s="15"/>
      <c r="NE228" s="15"/>
      <c r="NF228" s="15"/>
      <c r="NG228" s="15"/>
      <c r="NH228" s="15"/>
      <c r="NI228" s="15"/>
      <c r="NJ228" s="15"/>
      <c r="NK228" s="15"/>
      <c r="NL228" s="15"/>
      <c r="NM228" s="15"/>
      <c r="NN228" s="15"/>
      <c r="NO228" s="15"/>
      <c r="NP228" s="15"/>
      <c r="NQ228" s="15"/>
      <c r="NR228" s="15"/>
      <c r="NS228" s="15"/>
      <c r="NT228" s="15"/>
      <c r="NU228" s="15"/>
      <c r="NV228" s="15"/>
      <c r="NW228" s="15"/>
      <c r="NX228" s="15"/>
      <c r="NY228" s="15"/>
      <c r="NZ228" s="15"/>
      <c r="OA228" s="15"/>
      <c r="OB228" s="15"/>
      <c r="OC228" s="15"/>
      <c r="OD228" s="15"/>
      <c r="OE228" s="15"/>
      <c r="OF228" s="15"/>
      <c r="OG228" s="15"/>
      <c r="OH228" s="15"/>
      <c r="OI228" s="15"/>
      <c r="OJ228" s="15"/>
      <c r="OK228" s="15"/>
      <c r="OL228" s="15"/>
      <c r="OM228" s="15"/>
      <c r="ON228" s="15"/>
      <c r="OO228" s="15"/>
      <c r="OP228" s="15"/>
      <c r="OQ228" s="15"/>
      <c r="OR228" s="15"/>
      <c r="OS228" s="15"/>
      <c r="OT228" s="15"/>
      <c r="OU228" s="15"/>
      <c r="OV228" s="15"/>
      <c r="OW228" s="15"/>
      <c r="OX228" s="15"/>
      <c r="OY228" s="15"/>
      <c r="OZ228" s="15"/>
      <c r="PA228" s="15"/>
      <c r="PB228" s="15"/>
      <c r="PC228" s="15"/>
      <c r="PD228" s="15"/>
      <c r="PE228" s="15"/>
      <c r="PF228" s="15"/>
      <c r="PG228" s="15"/>
      <c r="PH228" s="15"/>
      <c r="PI228" s="15"/>
      <c r="PJ228" s="15"/>
      <c r="PK228" s="15"/>
      <c r="PL228" s="15"/>
      <c r="PM228" s="15"/>
      <c r="PN228" s="15"/>
      <c r="PO228" s="15"/>
      <c r="PP228" s="15"/>
      <c r="PQ228" s="15"/>
      <c r="PR228" s="15"/>
      <c r="PS228" s="15"/>
      <c r="PT228" s="15"/>
      <c r="PU228" s="15"/>
      <c r="PV228" s="15"/>
      <c r="PW228" s="15"/>
      <c r="PX228" s="15"/>
      <c r="PY228" s="15"/>
      <c r="PZ228" s="15"/>
      <c r="QA228" s="15"/>
      <c r="QB228" s="15"/>
      <c r="QC228" s="15"/>
      <c r="QD228" s="15"/>
      <c r="QE228" s="15"/>
      <c r="QF228" s="15"/>
      <c r="QG228" s="15"/>
      <c r="QH228" s="15"/>
      <c r="QI228" s="15"/>
      <c r="QJ228" s="15"/>
      <c r="QK228" s="15"/>
      <c r="QL228" s="15"/>
      <c r="QM228" s="15"/>
      <c r="QN228" s="15"/>
      <c r="QO228" s="15"/>
      <c r="QP228" s="15"/>
      <c r="QQ228" s="15"/>
      <c r="QR228" s="15"/>
      <c r="QS228" s="15"/>
      <c r="QT228" s="15"/>
      <c r="QU228" s="15"/>
      <c r="QV228" s="15"/>
      <c r="QW228" s="15"/>
      <c r="QX228" s="15"/>
      <c r="QY228" s="15"/>
      <c r="QZ228" s="15"/>
      <c r="RA228" s="15"/>
      <c r="RB228" s="15"/>
      <c r="RC228" s="15"/>
      <c r="RD228" s="15"/>
      <c r="RE228" s="15"/>
      <c r="RF228" s="15"/>
      <c r="RG228" s="15"/>
      <c r="RH228" s="15"/>
      <c r="RI228" s="15"/>
      <c r="RJ228" s="15"/>
      <c r="RK228" s="15"/>
      <c r="RL228" s="15"/>
      <c r="RM228" s="15"/>
      <c r="RN228" s="15"/>
      <c r="RO228" s="15"/>
      <c r="RP228" s="15"/>
      <c r="RQ228" s="15"/>
      <c r="RR228" s="15"/>
      <c r="RS228" s="15"/>
      <c r="RT228" s="15"/>
      <c r="RU228" s="15"/>
      <c r="RV228" s="15"/>
      <c r="RW228" s="15"/>
      <c r="RX228" s="15"/>
      <c r="RY228" s="15"/>
      <c r="RZ228" s="15"/>
      <c r="SA228" s="15"/>
      <c r="SB228" s="15"/>
      <c r="SC228" s="15"/>
      <c r="SD228" s="15"/>
      <c r="SE228" s="15"/>
      <c r="SF228" s="15"/>
      <c r="SG228" s="15"/>
      <c r="SH228" s="15"/>
      <c r="SI228" s="15"/>
      <c r="SJ228" s="15"/>
      <c r="SK228" s="15"/>
      <c r="SL228" s="15"/>
      <c r="SM228" s="15"/>
      <c r="SN228" s="15"/>
      <c r="SO228" s="15"/>
      <c r="SP228" s="15"/>
      <c r="SQ228" s="15"/>
      <c r="SR228" s="15"/>
      <c r="SS228" s="15"/>
      <c r="ST228" s="15"/>
      <c r="SU228" s="15"/>
      <c r="SV228" s="15"/>
      <c r="SW228" s="15"/>
      <c r="SX228" s="15"/>
      <c r="SY228" s="15"/>
      <c r="SZ228" s="15"/>
      <c r="TA228" s="15"/>
      <c r="TB228" s="15"/>
      <c r="TC228" s="15"/>
      <c r="TD228" s="15"/>
      <c r="TE228" s="15"/>
      <c r="TF228" s="15"/>
      <c r="TG228" s="15"/>
      <c r="TH228" s="15"/>
      <c r="TI228" s="15"/>
      <c r="TJ228" s="15"/>
      <c r="TK228" s="15"/>
      <c r="TL228" s="15"/>
      <c r="TM228" s="15"/>
      <c r="TN228" s="15"/>
      <c r="TO228" s="15"/>
      <c r="TP228" s="15"/>
      <c r="TQ228" s="15"/>
      <c r="TR228" s="15"/>
      <c r="TS228" s="15"/>
      <c r="TT228" s="15"/>
      <c r="TU228" s="15"/>
      <c r="TV228" s="15"/>
      <c r="TW228" s="15"/>
      <c r="TX228" s="15"/>
      <c r="TY228" s="15"/>
      <c r="TZ228" s="15"/>
      <c r="UA228" s="15"/>
      <c r="UB228" s="15"/>
      <c r="UC228" s="15"/>
      <c r="UD228" s="15"/>
      <c r="UE228" s="15"/>
      <c r="UF228" s="15"/>
      <c r="UG228" s="15"/>
      <c r="UH228" s="15"/>
      <c r="UI228" s="15"/>
      <c r="UJ228" s="15"/>
      <c r="UK228" s="15"/>
      <c r="UL228" s="15"/>
      <c r="UM228" s="15"/>
      <c r="UN228" s="15"/>
      <c r="UO228" s="15"/>
      <c r="UP228" s="15"/>
      <c r="UQ228" s="15"/>
      <c r="UR228" s="15"/>
      <c r="US228" s="15"/>
      <c r="UT228" s="15"/>
      <c r="UU228" s="15"/>
      <c r="UV228" s="15"/>
      <c r="UW228" s="15"/>
      <c r="UX228" s="15"/>
      <c r="UY228" s="15"/>
      <c r="UZ228" s="15"/>
      <c r="VA228" s="15"/>
      <c r="VB228" s="15"/>
      <c r="VC228" s="15"/>
      <c r="VD228" s="15"/>
      <c r="VE228" s="15"/>
      <c r="VF228" s="15"/>
      <c r="VG228" s="15"/>
      <c r="VH228" s="15"/>
      <c r="VI228" s="15"/>
      <c r="VJ228" s="15"/>
      <c r="VK228" s="15"/>
      <c r="VL228" s="15"/>
      <c r="VM228" s="15"/>
      <c r="VN228" s="15"/>
      <c r="VO228" s="15"/>
      <c r="VP228" s="15"/>
      <c r="VQ228" s="15"/>
      <c r="VR228" s="15"/>
      <c r="VS228" s="15"/>
      <c r="VT228" s="15"/>
      <c r="VU228" s="15"/>
      <c r="VV228" s="15"/>
      <c r="VW228" s="15"/>
      <c r="VX228" s="15"/>
      <c r="VY228" s="15"/>
      <c r="VZ228" s="15"/>
      <c r="WA228" s="15"/>
      <c r="WB228" s="15"/>
      <c r="WC228" s="15"/>
      <c r="WD228" s="15"/>
      <c r="WE228" s="15"/>
      <c r="WF228" s="15"/>
      <c r="WG228" s="15"/>
      <c r="WH228" s="15"/>
      <c r="WI228" s="15"/>
      <c r="WJ228" s="15"/>
      <c r="WK228" s="15"/>
      <c r="WL228" s="15"/>
      <c r="WM228" s="15"/>
      <c r="WN228" s="15"/>
      <c r="WO228" s="15"/>
      <c r="WP228" s="15"/>
      <c r="WQ228" s="15"/>
      <c r="WR228" s="15"/>
      <c r="WS228" s="15"/>
      <c r="WT228" s="15"/>
      <c r="WU228" s="15"/>
      <c r="WV228" s="15"/>
      <c r="WW228" s="15"/>
      <c r="WX228" s="15"/>
      <c r="WY228" s="15"/>
      <c r="WZ228" s="15"/>
      <c r="XA228" s="15"/>
      <c r="XB228" s="15"/>
      <c r="XC228" s="15"/>
      <c r="XD228" s="15"/>
      <c r="XE228" s="15"/>
      <c r="XF228" s="15"/>
      <c r="XG228" s="15"/>
      <c r="XH228" s="15"/>
      <c r="XI228" s="15"/>
      <c r="XJ228" s="15"/>
      <c r="XK228" s="15"/>
      <c r="XL228" s="15"/>
      <c r="XM228" s="15"/>
      <c r="XN228" s="15"/>
      <c r="XO228" s="15"/>
      <c r="XP228" s="15"/>
      <c r="XQ228" s="15"/>
      <c r="XR228" s="15"/>
      <c r="XS228" s="15"/>
      <c r="XT228" s="15"/>
      <c r="XU228" s="15"/>
      <c r="XV228" s="15"/>
      <c r="XW228" s="15"/>
      <c r="XX228" s="15"/>
      <c r="XY228" s="15"/>
      <c r="XZ228" s="15"/>
      <c r="YA228" s="15"/>
      <c r="YB228" s="15"/>
      <c r="YC228" s="15"/>
      <c r="YD228" s="15"/>
      <c r="YE228" s="15"/>
      <c r="YF228" s="15"/>
      <c r="YG228" s="15"/>
      <c r="YH228" s="15"/>
      <c r="YI228" s="15"/>
      <c r="YJ228" s="15"/>
      <c r="YK228" s="15"/>
      <c r="YL228" s="15"/>
      <c r="YM228" s="15"/>
      <c r="YN228" s="15"/>
      <c r="YO228" s="15"/>
      <c r="YP228" s="15"/>
      <c r="YQ228" s="15"/>
      <c r="YR228" s="15"/>
      <c r="YS228" s="15"/>
      <c r="YT228" s="15"/>
      <c r="YU228" s="15"/>
      <c r="YV228" s="15"/>
      <c r="YW228" s="15"/>
      <c r="YX228" s="15"/>
      <c r="YY228" s="15"/>
      <c r="YZ228" s="15"/>
      <c r="ZA228" s="15"/>
      <c r="ZB228" s="15"/>
      <c r="ZC228" s="15"/>
      <c r="ZD228" s="15"/>
      <c r="ZE228" s="15"/>
      <c r="ZF228" s="15"/>
      <c r="ZG228" s="15"/>
      <c r="ZH228" s="15"/>
      <c r="ZI228" s="15"/>
      <c r="ZJ228" s="15"/>
      <c r="ZK228" s="15"/>
      <c r="ZL228" s="15"/>
      <c r="ZM228" s="15"/>
      <c r="ZN228" s="15"/>
      <c r="ZO228" s="15"/>
      <c r="ZP228" s="15"/>
      <c r="ZQ228" s="15"/>
      <c r="ZR228" s="15"/>
      <c r="ZS228" s="15"/>
      <c r="ZT228" s="15"/>
      <c r="ZU228" s="15"/>
      <c r="ZV228" s="15"/>
      <c r="ZW228" s="15"/>
      <c r="ZX228" s="15"/>
      <c r="ZY228" s="15"/>
      <c r="ZZ228" s="15"/>
      <c r="AAA228" s="15"/>
      <c r="AAB228" s="15"/>
      <c r="AAC228" s="15"/>
      <c r="AAD228" s="15"/>
      <c r="AAE228" s="15"/>
      <c r="AAF228" s="15"/>
      <c r="AAG228" s="15"/>
      <c r="AAH228" s="15"/>
      <c r="AAI228" s="15"/>
      <c r="AAJ228" s="15"/>
      <c r="AAK228" s="15"/>
      <c r="AAL228" s="15"/>
      <c r="AAM228" s="15"/>
      <c r="AAN228" s="15"/>
      <c r="AAO228" s="15"/>
      <c r="AAP228" s="15"/>
      <c r="AAQ228" s="15"/>
      <c r="AAR228" s="15"/>
      <c r="AAS228" s="15"/>
      <c r="AAT228" s="15"/>
      <c r="AAU228" s="15"/>
      <c r="AAV228" s="15"/>
      <c r="AAW228" s="15"/>
      <c r="AAX228" s="15"/>
      <c r="AAY228" s="15"/>
      <c r="AAZ228" s="15"/>
      <c r="ABA228" s="15"/>
      <c r="ABB228" s="15"/>
      <c r="ABC228" s="15"/>
      <c r="ABD228" s="15"/>
      <c r="ABE228" s="15"/>
      <c r="ABF228" s="15"/>
      <c r="ABG228" s="15"/>
      <c r="ABH228" s="15"/>
      <c r="ABI228" s="15"/>
      <c r="ABJ228" s="15"/>
      <c r="ABK228" s="15"/>
      <c r="ABL228" s="15"/>
      <c r="ABM228" s="15"/>
      <c r="ABN228" s="15"/>
      <c r="ABO228" s="15"/>
      <c r="ABP228" s="15"/>
      <c r="ABQ228" s="15"/>
      <c r="ABR228" s="15"/>
      <c r="ABS228" s="15"/>
      <c r="ABT228" s="15"/>
      <c r="ABU228" s="15"/>
      <c r="ABV228" s="15"/>
      <c r="ABW228" s="15"/>
      <c r="ABX228" s="15"/>
      <c r="ABY228" s="15"/>
      <c r="ABZ228" s="15"/>
      <c r="ACA228" s="15"/>
      <c r="ACB228" s="15"/>
      <c r="ACC228" s="15"/>
      <c r="ACD228" s="15"/>
      <c r="ACE228" s="15"/>
      <c r="ACF228" s="15"/>
      <c r="ACG228" s="15"/>
      <c r="ACH228" s="15"/>
      <c r="ACI228" s="15"/>
      <c r="ACJ228" s="15"/>
      <c r="ACK228" s="15"/>
      <c r="ACL228" s="15"/>
      <c r="ACM228" s="15"/>
      <c r="ACN228" s="15"/>
      <c r="ACO228" s="15"/>
      <c r="ACP228" s="15"/>
      <c r="ACQ228" s="15"/>
      <c r="ACR228" s="15"/>
      <c r="ACS228" s="15"/>
      <c r="ACT228" s="15"/>
      <c r="ACU228" s="15"/>
      <c r="ACV228" s="15"/>
      <c r="ACW228" s="15"/>
      <c r="ACX228" s="15"/>
      <c r="ACY228" s="15"/>
      <c r="ACZ228" s="15"/>
      <c r="ADA228" s="15"/>
      <c r="ADB228" s="15"/>
      <c r="ADC228" s="15"/>
      <c r="ADD228" s="15"/>
      <c r="ADE228" s="15"/>
      <c r="ADF228" s="15"/>
      <c r="ADG228" s="15"/>
      <c r="ADH228" s="15"/>
      <c r="ADI228" s="15"/>
      <c r="ADJ228" s="15"/>
      <c r="ADK228" s="15"/>
      <c r="ADL228" s="15"/>
      <c r="ADM228" s="15"/>
      <c r="ADN228" s="15"/>
      <c r="ADO228" s="15"/>
      <c r="ADP228" s="15"/>
      <c r="ADQ228" s="15"/>
      <c r="ADR228" s="15"/>
      <c r="ADS228" s="15"/>
      <c r="ADT228" s="15"/>
      <c r="ADU228" s="15"/>
      <c r="ADV228" s="15"/>
      <c r="ADW228" s="15"/>
      <c r="ADX228" s="15"/>
      <c r="ADY228" s="15"/>
      <c r="ADZ228" s="15"/>
      <c r="AEA228" s="15"/>
      <c r="AEB228" s="15"/>
      <c r="AEC228" s="15"/>
      <c r="AED228" s="15"/>
      <c r="AEE228" s="15"/>
      <c r="AEF228" s="15"/>
      <c r="AEG228" s="15"/>
      <c r="AEH228" s="15"/>
      <c r="AEI228" s="15"/>
      <c r="AEJ228" s="15"/>
      <c r="AEK228" s="15"/>
      <c r="AEL228" s="15"/>
      <c r="AEM228" s="15"/>
      <c r="AEN228" s="15"/>
      <c r="AEO228" s="15"/>
      <c r="AEP228" s="15"/>
      <c r="AEQ228" s="15"/>
      <c r="AER228" s="15"/>
      <c r="AES228" s="15"/>
      <c r="AET228" s="15"/>
      <c r="AEU228" s="15"/>
      <c r="AEV228" s="15"/>
      <c r="AEW228" s="15"/>
      <c r="AEX228" s="15"/>
      <c r="AEY228" s="15"/>
      <c r="AEZ228" s="15"/>
      <c r="AFA228" s="15"/>
      <c r="AFB228" s="15"/>
      <c r="AFC228" s="15"/>
      <c r="AFD228" s="15"/>
      <c r="AFE228" s="15"/>
      <c r="AFF228" s="15"/>
      <c r="AFG228" s="15"/>
      <c r="AFH228" s="15"/>
      <c r="AFI228" s="15"/>
      <c r="AFJ228" s="15"/>
      <c r="AFK228" s="15"/>
      <c r="AFL228" s="15"/>
      <c r="AFM228" s="15"/>
      <c r="AFN228" s="15"/>
      <c r="AFO228" s="15"/>
      <c r="AFP228" s="15"/>
      <c r="AFQ228" s="15"/>
      <c r="AFR228" s="15"/>
      <c r="AFS228" s="15"/>
      <c r="AFT228" s="15"/>
      <c r="AFU228" s="15"/>
      <c r="AFV228" s="15"/>
      <c r="AFW228" s="15"/>
      <c r="AFX228" s="15"/>
      <c r="AFY228" s="15"/>
      <c r="AFZ228" s="15"/>
      <c r="AGA228" s="15"/>
      <c r="AGB228" s="15"/>
      <c r="AGC228" s="15"/>
      <c r="AGD228" s="15"/>
      <c r="AGE228" s="15"/>
      <c r="AGF228" s="15"/>
      <c r="AGG228" s="15"/>
      <c r="AGH228" s="15"/>
      <c r="AGI228" s="15"/>
      <c r="AGJ228" s="15"/>
      <c r="AGK228" s="15"/>
      <c r="AGL228" s="15"/>
      <c r="AGM228" s="15"/>
      <c r="AGN228" s="15"/>
      <c r="AGO228" s="15"/>
      <c r="AGP228" s="15"/>
      <c r="AGQ228" s="15"/>
      <c r="AGR228" s="15"/>
      <c r="AGS228" s="15"/>
      <c r="AGT228" s="15"/>
      <c r="AGU228" s="15"/>
      <c r="AGV228" s="15"/>
      <c r="AGW228" s="15"/>
      <c r="AGX228" s="15"/>
      <c r="AGY228" s="15"/>
      <c r="AGZ228" s="15"/>
      <c r="AHA228" s="15"/>
      <c r="AHB228" s="15"/>
      <c r="AHC228" s="15"/>
      <c r="AHD228" s="15"/>
      <c r="AHE228" s="15"/>
      <c r="AHF228" s="15"/>
      <c r="AHG228" s="15"/>
      <c r="AHH228" s="15"/>
      <c r="AHI228" s="15"/>
      <c r="AHJ228" s="15"/>
      <c r="AHK228" s="15"/>
      <c r="AHL228" s="15"/>
      <c r="AHM228" s="15"/>
      <c r="AHN228" s="15"/>
      <c r="AHO228" s="15"/>
      <c r="AHP228" s="15"/>
      <c r="AHQ228" s="15"/>
      <c r="AHR228" s="15"/>
      <c r="AHS228" s="15"/>
      <c r="AHT228" s="15"/>
      <c r="AHU228" s="15"/>
      <c r="AHV228" s="15"/>
      <c r="AHW228" s="15"/>
      <c r="AHX228" s="15"/>
      <c r="AHY228" s="15"/>
      <c r="AHZ228" s="15"/>
      <c r="AIA228" s="15"/>
      <c r="AIB228" s="15"/>
      <c r="AIC228" s="15"/>
      <c r="AID228" s="15"/>
      <c r="AIE228" s="15"/>
      <c r="AIF228" s="15"/>
      <c r="AIG228" s="15"/>
      <c r="AIH228" s="15"/>
      <c r="AII228" s="15"/>
      <c r="AIJ228" s="15"/>
      <c r="AIK228" s="15"/>
      <c r="AIL228" s="15"/>
      <c r="AIM228" s="15"/>
      <c r="AIN228" s="15"/>
      <c r="AIO228" s="15"/>
      <c r="AIP228" s="15"/>
      <c r="AIQ228" s="15"/>
      <c r="AIR228" s="15"/>
      <c r="AIS228" s="15"/>
      <c r="AIT228" s="15"/>
      <c r="AIU228" s="15"/>
      <c r="AIV228" s="15"/>
      <c r="AIW228" s="15"/>
      <c r="AIX228" s="15"/>
      <c r="AIY228" s="15"/>
      <c r="AIZ228" s="15"/>
      <c r="AJA228" s="15"/>
      <c r="AJB228" s="15"/>
      <c r="AJC228" s="15"/>
      <c r="AJD228" s="15"/>
      <c r="AJE228" s="15"/>
      <c r="AJF228" s="15"/>
      <c r="AJG228" s="15"/>
      <c r="AJH228" s="15"/>
      <c r="AJI228" s="15"/>
      <c r="AJJ228" s="15"/>
      <c r="AJK228" s="15"/>
      <c r="AJL228" s="15"/>
      <c r="AJM228" s="15"/>
      <c r="AJN228" s="15"/>
      <c r="AJO228" s="15"/>
      <c r="AJP228" s="15"/>
      <c r="AJQ228" s="15"/>
      <c r="AJR228" s="15"/>
      <c r="AJS228" s="15"/>
      <c r="AJT228" s="15"/>
      <c r="AJU228" s="15"/>
      <c r="AJV228" s="15"/>
      <c r="AJW228" s="15"/>
      <c r="AJX228" s="15"/>
      <c r="AJY228" s="15"/>
      <c r="AJZ228" s="15"/>
      <c r="AKA228" s="15"/>
      <c r="AKB228" s="15"/>
      <c r="AKC228" s="15"/>
      <c r="AKD228" s="15"/>
      <c r="AKE228" s="15"/>
      <c r="AKF228" s="15"/>
      <c r="AKG228" s="15"/>
      <c r="AKH228" s="15"/>
      <c r="AKI228" s="15"/>
      <c r="AKJ228" s="15"/>
      <c r="AKK228" s="15"/>
      <c r="AKL228" s="15"/>
      <c r="AKM228" s="15"/>
      <c r="AKN228" s="15"/>
      <c r="AKO228" s="15"/>
      <c r="AKP228" s="15"/>
      <c r="AKQ228" s="15"/>
      <c r="AKR228" s="15"/>
      <c r="AKS228" s="15"/>
      <c r="AKT228" s="15"/>
      <c r="AKU228" s="15"/>
      <c r="AKV228" s="15"/>
      <c r="AKW228" s="15"/>
      <c r="AKX228" s="15"/>
      <c r="AKY228" s="15"/>
      <c r="AKZ228" s="15"/>
      <c r="ALA228" s="15"/>
      <c r="ALB228" s="15"/>
      <c r="ALC228" s="15"/>
      <c r="ALD228" s="15"/>
      <c r="ALE228" s="15"/>
      <c r="ALF228" s="15"/>
      <c r="ALG228" s="15"/>
      <c r="ALH228" s="15"/>
      <c r="ALI228" s="15"/>
      <c r="ALJ228" s="15"/>
      <c r="ALK228" s="15"/>
      <c r="ALL228" s="15"/>
      <c r="ALM228" s="15"/>
      <c r="ALN228" s="15"/>
      <c r="ALO228" s="15"/>
      <c r="ALP228" s="15"/>
      <c r="ALQ228" s="15"/>
      <c r="ALR228" s="15"/>
      <c r="ALS228" s="15"/>
      <c r="ALT228" s="15"/>
      <c r="ALU228" s="15"/>
      <c r="ALV228" s="15"/>
      <c r="ALW228" s="15"/>
      <c r="ALX228" s="15"/>
      <c r="ALY228" s="15"/>
      <c r="ALZ228" s="15"/>
      <c r="AMA228" s="15"/>
      <c r="AMB228" s="15"/>
      <c r="AMC228" s="15"/>
      <c r="AMD228" s="15"/>
      <c r="AME228" s="15"/>
      <c r="AMF228" s="15"/>
      <c r="AMG228" s="15"/>
      <c r="AMH228" s="15"/>
      <c r="AMI228" s="15"/>
      <c r="AMJ228" s="15"/>
    </row>
    <row r="229" spans="1:1024" s="19" customFormat="1" ht="30">
      <c r="A229" s="84">
        <v>2</v>
      </c>
      <c r="B229" s="11"/>
      <c r="C229" s="87" t="s">
        <v>200</v>
      </c>
      <c r="D229" s="83" t="s">
        <v>198</v>
      </c>
      <c r="E229" s="128"/>
      <c r="F229" s="8"/>
      <c r="G229" s="8"/>
      <c r="H229" s="8"/>
      <c r="I229" s="8"/>
      <c r="J229" s="8"/>
      <c r="K229" s="8"/>
      <c r="L229" s="8"/>
      <c r="M229" s="8"/>
      <c r="N229" s="8"/>
      <c r="W229" s="27"/>
      <c r="X229" s="52"/>
      <c r="Y229" s="52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5"/>
      <c r="CZ229" s="15"/>
      <c r="DA229" s="15"/>
      <c r="DB229" s="15"/>
      <c r="DC229" s="15"/>
      <c r="DD229" s="15"/>
      <c r="DE229" s="15"/>
      <c r="DF229" s="15"/>
      <c r="DG229" s="15"/>
      <c r="DH229" s="15"/>
      <c r="DI229" s="15"/>
      <c r="DJ229" s="15"/>
      <c r="DK229" s="15"/>
      <c r="DL229" s="15"/>
      <c r="DM229" s="15"/>
      <c r="DN229" s="15"/>
      <c r="DO229" s="15"/>
      <c r="DP229" s="15"/>
      <c r="DQ229" s="15"/>
      <c r="DR229" s="15"/>
      <c r="DS229" s="15"/>
      <c r="DT229" s="15"/>
      <c r="DU229" s="15"/>
      <c r="DV229" s="15"/>
      <c r="DW229" s="15"/>
      <c r="DX229" s="15"/>
      <c r="DY229" s="15"/>
      <c r="DZ229" s="15"/>
      <c r="EA229" s="15"/>
      <c r="EB229" s="15"/>
      <c r="EC229" s="15"/>
      <c r="ED229" s="15"/>
      <c r="EE229" s="15"/>
      <c r="EF229" s="15"/>
      <c r="EG229" s="15"/>
      <c r="EH229" s="15"/>
      <c r="EI229" s="15"/>
      <c r="EJ229" s="15"/>
      <c r="EK229" s="15"/>
      <c r="EL229" s="15"/>
      <c r="EM229" s="15"/>
      <c r="EN229" s="15"/>
      <c r="EO229" s="15"/>
      <c r="EP229" s="15"/>
      <c r="EQ229" s="15"/>
      <c r="ER229" s="15"/>
      <c r="ES229" s="15"/>
      <c r="ET229" s="15"/>
      <c r="EU229" s="15"/>
      <c r="EV229" s="15"/>
      <c r="EW229" s="15"/>
      <c r="EX229" s="15"/>
      <c r="EY229" s="15"/>
      <c r="EZ229" s="15"/>
      <c r="FA229" s="15"/>
      <c r="FB229" s="15"/>
      <c r="FC229" s="15"/>
      <c r="FD229" s="15"/>
      <c r="FE229" s="15"/>
      <c r="FF229" s="15"/>
      <c r="FG229" s="15"/>
      <c r="FH229" s="15"/>
      <c r="FI229" s="15"/>
      <c r="FJ229" s="15"/>
      <c r="FK229" s="15"/>
      <c r="FL229" s="15"/>
      <c r="FM229" s="15"/>
      <c r="FN229" s="15"/>
      <c r="FO229" s="15"/>
      <c r="FP229" s="15"/>
      <c r="FQ229" s="15"/>
      <c r="FR229" s="15"/>
      <c r="FS229" s="15"/>
      <c r="FT229" s="15"/>
      <c r="FU229" s="15"/>
      <c r="FV229" s="15"/>
      <c r="FW229" s="15"/>
      <c r="FX229" s="15"/>
      <c r="FY229" s="15"/>
      <c r="FZ229" s="15"/>
      <c r="GA229" s="15"/>
      <c r="GB229" s="15"/>
      <c r="GC229" s="15"/>
      <c r="GD229" s="15"/>
      <c r="GE229" s="15"/>
      <c r="GF229" s="15"/>
      <c r="GG229" s="15"/>
      <c r="GH229" s="15"/>
      <c r="GI229" s="15"/>
      <c r="GJ229" s="15"/>
      <c r="GK229" s="15"/>
      <c r="GL229" s="15"/>
      <c r="GM229" s="15"/>
      <c r="GN229" s="15"/>
      <c r="GO229" s="15"/>
      <c r="GP229" s="15"/>
      <c r="GQ229" s="15"/>
      <c r="GR229" s="15"/>
      <c r="GS229" s="15"/>
      <c r="GT229" s="15"/>
      <c r="GU229" s="15"/>
      <c r="GV229" s="15"/>
      <c r="GW229" s="15"/>
      <c r="GX229" s="15"/>
      <c r="GY229" s="15"/>
      <c r="GZ229" s="15"/>
      <c r="HA229" s="15"/>
      <c r="HB229" s="15"/>
      <c r="HC229" s="15"/>
      <c r="HD229" s="15"/>
      <c r="HE229" s="15"/>
      <c r="HF229" s="15"/>
      <c r="HG229" s="15"/>
      <c r="HH229" s="15"/>
      <c r="HI229" s="15"/>
      <c r="HJ229" s="15"/>
      <c r="HK229" s="15"/>
      <c r="HL229" s="15"/>
      <c r="HM229" s="15"/>
      <c r="HN229" s="15"/>
      <c r="HO229" s="15"/>
      <c r="HP229" s="15"/>
      <c r="HQ229" s="15"/>
      <c r="HR229" s="15"/>
      <c r="HS229" s="15"/>
      <c r="HT229" s="15"/>
      <c r="HU229" s="15"/>
      <c r="HV229" s="15"/>
      <c r="HW229" s="15"/>
      <c r="HX229" s="15"/>
      <c r="HY229" s="15"/>
      <c r="HZ229" s="15"/>
      <c r="IA229" s="15"/>
      <c r="IB229" s="15"/>
      <c r="IC229" s="15"/>
      <c r="ID229" s="15"/>
      <c r="IE229" s="15"/>
      <c r="IF229" s="15"/>
      <c r="IG229" s="15"/>
      <c r="IH229" s="15"/>
      <c r="II229" s="15"/>
      <c r="IJ229" s="15"/>
      <c r="IK229" s="15"/>
      <c r="IL229" s="15"/>
      <c r="IM229" s="15"/>
      <c r="IN229" s="15"/>
      <c r="IO229" s="15"/>
      <c r="IP229" s="15"/>
      <c r="IQ229" s="15"/>
      <c r="IR229" s="15"/>
      <c r="IS229" s="15"/>
      <c r="IT229" s="15"/>
      <c r="IU229" s="15"/>
      <c r="IV229" s="15"/>
      <c r="IW229" s="15"/>
      <c r="IX229" s="15"/>
      <c r="IY229" s="15"/>
      <c r="IZ229" s="15"/>
      <c r="JA229" s="15"/>
      <c r="JB229" s="15"/>
      <c r="JC229" s="15"/>
      <c r="JD229" s="15"/>
      <c r="JE229" s="15"/>
      <c r="JF229" s="15"/>
      <c r="JG229" s="15"/>
      <c r="JH229" s="15"/>
      <c r="JI229" s="15"/>
      <c r="JJ229" s="15"/>
      <c r="JK229" s="15"/>
      <c r="JL229" s="15"/>
      <c r="JM229" s="15"/>
      <c r="JN229" s="15"/>
      <c r="JO229" s="15"/>
      <c r="JP229" s="15"/>
      <c r="JQ229" s="15"/>
      <c r="JR229" s="15"/>
      <c r="JS229" s="15"/>
      <c r="JT229" s="15"/>
      <c r="JU229" s="15"/>
      <c r="JV229" s="15"/>
      <c r="JW229" s="15"/>
      <c r="JX229" s="15"/>
      <c r="JY229" s="15"/>
      <c r="JZ229" s="15"/>
      <c r="KA229" s="15"/>
      <c r="KB229" s="15"/>
      <c r="KC229" s="15"/>
      <c r="KD229" s="15"/>
      <c r="KE229" s="15"/>
      <c r="KF229" s="15"/>
      <c r="KG229" s="15"/>
      <c r="KH229" s="15"/>
      <c r="KI229" s="15"/>
      <c r="KJ229" s="15"/>
      <c r="KK229" s="15"/>
      <c r="KL229" s="15"/>
      <c r="KM229" s="15"/>
      <c r="KN229" s="15"/>
      <c r="KO229" s="15"/>
      <c r="KP229" s="15"/>
      <c r="KQ229" s="15"/>
      <c r="KR229" s="15"/>
      <c r="KS229" s="15"/>
      <c r="KT229" s="15"/>
      <c r="KU229" s="15"/>
      <c r="KV229" s="15"/>
      <c r="KW229" s="15"/>
      <c r="KX229" s="15"/>
      <c r="KY229" s="15"/>
      <c r="KZ229" s="15"/>
      <c r="LA229" s="15"/>
      <c r="LB229" s="15"/>
      <c r="LC229" s="15"/>
      <c r="LD229" s="15"/>
      <c r="LE229" s="15"/>
      <c r="LF229" s="15"/>
      <c r="LG229" s="15"/>
      <c r="LH229" s="15"/>
      <c r="LI229" s="15"/>
      <c r="LJ229" s="15"/>
      <c r="LK229" s="15"/>
      <c r="LL229" s="15"/>
      <c r="LM229" s="15"/>
      <c r="LN229" s="15"/>
      <c r="LO229" s="15"/>
      <c r="LP229" s="15"/>
      <c r="LQ229" s="15"/>
      <c r="LR229" s="15"/>
      <c r="LS229" s="15"/>
      <c r="LT229" s="15"/>
      <c r="LU229" s="15"/>
      <c r="LV229" s="15"/>
      <c r="LW229" s="15"/>
      <c r="LX229" s="15"/>
      <c r="LY229" s="15"/>
      <c r="LZ229" s="15"/>
      <c r="MA229" s="15"/>
      <c r="MB229" s="15"/>
      <c r="MC229" s="15"/>
      <c r="MD229" s="15"/>
      <c r="ME229" s="15"/>
      <c r="MF229" s="15"/>
      <c r="MG229" s="15"/>
      <c r="MH229" s="15"/>
      <c r="MI229" s="15"/>
      <c r="MJ229" s="15"/>
      <c r="MK229" s="15"/>
      <c r="ML229" s="15"/>
      <c r="MM229" s="15"/>
      <c r="MN229" s="15"/>
      <c r="MO229" s="15"/>
      <c r="MP229" s="15"/>
      <c r="MQ229" s="15"/>
      <c r="MR229" s="15"/>
      <c r="MS229" s="15"/>
      <c r="MT229" s="15"/>
      <c r="MU229" s="15"/>
      <c r="MV229" s="15"/>
      <c r="MW229" s="15"/>
      <c r="MX229" s="15"/>
      <c r="MY229" s="15"/>
      <c r="MZ229" s="15"/>
      <c r="NA229" s="15"/>
      <c r="NB229" s="15"/>
      <c r="NC229" s="15"/>
      <c r="ND229" s="15"/>
      <c r="NE229" s="15"/>
      <c r="NF229" s="15"/>
      <c r="NG229" s="15"/>
      <c r="NH229" s="15"/>
      <c r="NI229" s="15"/>
      <c r="NJ229" s="15"/>
      <c r="NK229" s="15"/>
      <c r="NL229" s="15"/>
      <c r="NM229" s="15"/>
      <c r="NN229" s="15"/>
      <c r="NO229" s="15"/>
      <c r="NP229" s="15"/>
      <c r="NQ229" s="15"/>
      <c r="NR229" s="15"/>
      <c r="NS229" s="15"/>
      <c r="NT229" s="15"/>
      <c r="NU229" s="15"/>
      <c r="NV229" s="15"/>
      <c r="NW229" s="15"/>
      <c r="NX229" s="15"/>
      <c r="NY229" s="15"/>
      <c r="NZ229" s="15"/>
      <c r="OA229" s="15"/>
      <c r="OB229" s="15"/>
      <c r="OC229" s="15"/>
      <c r="OD229" s="15"/>
      <c r="OE229" s="15"/>
      <c r="OF229" s="15"/>
      <c r="OG229" s="15"/>
      <c r="OH229" s="15"/>
      <c r="OI229" s="15"/>
      <c r="OJ229" s="15"/>
      <c r="OK229" s="15"/>
      <c r="OL229" s="15"/>
      <c r="OM229" s="15"/>
      <c r="ON229" s="15"/>
      <c r="OO229" s="15"/>
      <c r="OP229" s="15"/>
      <c r="OQ229" s="15"/>
      <c r="OR229" s="15"/>
      <c r="OS229" s="15"/>
      <c r="OT229" s="15"/>
      <c r="OU229" s="15"/>
      <c r="OV229" s="15"/>
      <c r="OW229" s="15"/>
      <c r="OX229" s="15"/>
      <c r="OY229" s="15"/>
      <c r="OZ229" s="15"/>
      <c r="PA229" s="15"/>
      <c r="PB229" s="15"/>
      <c r="PC229" s="15"/>
      <c r="PD229" s="15"/>
      <c r="PE229" s="15"/>
      <c r="PF229" s="15"/>
      <c r="PG229" s="15"/>
      <c r="PH229" s="15"/>
      <c r="PI229" s="15"/>
      <c r="PJ229" s="15"/>
      <c r="PK229" s="15"/>
      <c r="PL229" s="15"/>
      <c r="PM229" s="15"/>
      <c r="PN229" s="15"/>
      <c r="PO229" s="15"/>
      <c r="PP229" s="15"/>
      <c r="PQ229" s="15"/>
      <c r="PR229" s="15"/>
      <c r="PS229" s="15"/>
      <c r="PT229" s="15"/>
      <c r="PU229" s="15"/>
      <c r="PV229" s="15"/>
      <c r="PW229" s="15"/>
      <c r="PX229" s="15"/>
      <c r="PY229" s="15"/>
      <c r="PZ229" s="15"/>
      <c r="QA229" s="15"/>
      <c r="QB229" s="15"/>
      <c r="QC229" s="15"/>
      <c r="QD229" s="15"/>
      <c r="QE229" s="15"/>
      <c r="QF229" s="15"/>
      <c r="QG229" s="15"/>
      <c r="QH229" s="15"/>
      <c r="QI229" s="15"/>
      <c r="QJ229" s="15"/>
      <c r="QK229" s="15"/>
      <c r="QL229" s="15"/>
      <c r="QM229" s="15"/>
      <c r="QN229" s="15"/>
      <c r="QO229" s="15"/>
      <c r="QP229" s="15"/>
      <c r="QQ229" s="15"/>
      <c r="QR229" s="15"/>
      <c r="QS229" s="15"/>
      <c r="QT229" s="15"/>
      <c r="QU229" s="15"/>
      <c r="QV229" s="15"/>
      <c r="QW229" s="15"/>
      <c r="QX229" s="15"/>
      <c r="QY229" s="15"/>
      <c r="QZ229" s="15"/>
      <c r="RA229" s="15"/>
      <c r="RB229" s="15"/>
      <c r="RC229" s="15"/>
      <c r="RD229" s="15"/>
      <c r="RE229" s="15"/>
      <c r="RF229" s="15"/>
      <c r="RG229" s="15"/>
      <c r="RH229" s="15"/>
      <c r="RI229" s="15"/>
      <c r="RJ229" s="15"/>
      <c r="RK229" s="15"/>
      <c r="RL229" s="15"/>
      <c r="RM229" s="15"/>
      <c r="RN229" s="15"/>
      <c r="RO229" s="15"/>
      <c r="RP229" s="15"/>
      <c r="RQ229" s="15"/>
      <c r="RR229" s="15"/>
      <c r="RS229" s="15"/>
      <c r="RT229" s="15"/>
      <c r="RU229" s="15"/>
      <c r="RV229" s="15"/>
      <c r="RW229" s="15"/>
      <c r="RX229" s="15"/>
      <c r="RY229" s="15"/>
      <c r="RZ229" s="15"/>
      <c r="SA229" s="15"/>
      <c r="SB229" s="15"/>
      <c r="SC229" s="15"/>
      <c r="SD229" s="15"/>
      <c r="SE229" s="15"/>
      <c r="SF229" s="15"/>
      <c r="SG229" s="15"/>
      <c r="SH229" s="15"/>
      <c r="SI229" s="15"/>
      <c r="SJ229" s="15"/>
      <c r="SK229" s="15"/>
      <c r="SL229" s="15"/>
      <c r="SM229" s="15"/>
      <c r="SN229" s="15"/>
      <c r="SO229" s="15"/>
      <c r="SP229" s="15"/>
      <c r="SQ229" s="15"/>
      <c r="SR229" s="15"/>
      <c r="SS229" s="15"/>
      <c r="ST229" s="15"/>
      <c r="SU229" s="15"/>
      <c r="SV229" s="15"/>
      <c r="SW229" s="15"/>
      <c r="SX229" s="15"/>
      <c r="SY229" s="15"/>
      <c r="SZ229" s="15"/>
      <c r="TA229" s="15"/>
      <c r="TB229" s="15"/>
      <c r="TC229" s="15"/>
      <c r="TD229" s="15"/>
      <c r="TE229" s="15"/>
      <c r="TF229" s="15"/>
      <c r="TG229" s="15"/>
      <c r="TH229" s="15"/>
      <c r="TI229" s="15"/>
      <c r="TJ229" s="15"/>
      <c r="TK229" s="15"/>
      <c r="TL229" s="15"/>
      <c r="TM229" s="15"/>
      <c r="TN229" s="15"/>
      <c r="TO229" s="15"/>
      <c r="TP229" s="15"/>
      <c r="TQ229" s="15"/>
      <c r="TR229" s="15"/>
      <c r="TS229" s="15"/>
      <c r="TT229" s="15"/>
      <c r="TU229" s="15"/>
      <c r="TV229" s="15"/>
      <c r="TW229" s="15"/>
      <c r="TX229" s="15"/>
      <c r="TY229" s="15"/>
      <c r="TZ229" s="15"/>
      <c r="UA229" s="15"/>
      <c r="UB229" s="15"/>
      <c r="UC229" s="15"/>
      <c r="UD229" s="15"/>
      <c r="UE229" s="15"/>
      <c r="UF229" s="15"/>
      <c r="UG229" s="15"/>
      <c r="UH229" s="15"/>
      <c r="UI229" s="15"/>
      <c r="UJ229" s="15"/>
      <c r="UK229" s="15"/>
      <c r="UL229" s="15"/>
      <c r="UM229" s="15"/>
      <c r="UN229" s="15"/>
      <c r="UO229" s="15"/>
      <c r="UP229" s="15"/>
      <c r="UQ229" s="15"/>
      <c r="UR229" s="15"/>
      <c r="US229" s="15"/>
      <c r="UT229" s="15"/>
      <c r="UU229" s="15"/>
      <c r="UV229" s="15"/>
      <c r="UW229" s="15"/>
      <c r="UX229" s="15"/>
      <c r="UY229" s="15"/>
      <c r="UZ229" s="15"/>
      <c r="VA229" s="15"/>
      <c r="VB229" s="15"/>
      <c r="VC229" s="15"/>
      <c r="VD229" s="15"/>
      <c r="VE229" s="15"/>
      <c r="VF229" s="15"/>
      <c r="VG229" s="15"/>
      <c r="VH229" s="15"/>
      <c r="VI229" s="15"/>
      <c r="VJ229" s="15"/>
      <c r="VK229" s="15"/>
      <c r="VL229" s="15"/>
      <c r="VM229" s="15"/>
      <c r="VN229" s="15"/>
      <c r="VO229" s="15"/>
      <c r="VP229" s="15"/>
      <c r="VQ229" s="15"/>
      <c r="VR229" s="15"/>
      <c r="VS229" s="15"/>
      <c r="VT229" s="15"/>
      <c r="VU229" s="15"/>
      <c r="VV229" s="15"/>
      <c r="VW229" s="15"/>
      <c r="VX229" s="15"/>
      <c r="VY229" s="15"/>
      <c r="VZ229" s="15"/>
      <c r="WA229" s="15"/>
      <c r="WB229" s="15"/>
      <c r="WC229" s="15"/>
      <c r="WD229" s="15"/>
      <c r="WE229" s="15"/>
      <c r="WF229" s="15"/>
      <c r="WG229" s="15"/>
      <c r="WH229" s="15"/>
      <c r="WI229" s="15"/>
      <c r="WJ229" s="15"/>
      <c r="WK229" s="15"/>
      <c r="WL229" s="15"/>
      <c r="WM229" s="15"/>
      <c r="WN229" s="15"/>
      <c r="WO229" s="15"/>
      <c r="WP229" s="15"/>
      <c r="WQ229" s="15"/>
      <c r="WR229" s="15"/>
      <c r="WS229" s="15"/>
      <c r="WT229" s="15"/>
      <c r="WU229" s="15"/>
      <c r="WV229" s="15"/>
      <c r="WW229" s="15"/>
      <c r="WX229" s="15"/>
      <c r="WY229" s="15"/>
      <c r="WZ229" s="15"/>
      <c r="XA229" s="15"/>
      <c r="XB229" s="15"/>
      <c r="XC229" s="15"/>
      <c r="XD229" s="15"/>
      <c r="XE229" s="15"/>
      <c r="XF229" s="15"/>
      <c r="XG229" s="15"/>
      <c r="XH229" s="15"/>
      <c r="XI229" s="15"/>
      <c r="XJ229" s="15"/>
      <c r="XK229" s="15"/>
      <c r="XL229" s="15"/>
      <c r="XM229" s="15"/>
      <c r="XN229" s="15"/>
      <c r="XO229" s="15"/>
      <c r="XP229" s="15"/>
      <c r="XQ229" s="15"/>
      <c r="XR229" s="15"/>
      <c r="XS229" s="15"/>
      <c r="XT229" s="15"/>
      <c r="XU229" s="15"/>
      <c r="XV229" s="15"/>
      <c r="XW229" s="15"/>
      <c r="XX229" s="15"/>
      <c r="XY229" s="15"/>
      <c r="XZ229" s="15"/>
      <c r="YA229" s="15"/>
      <c r="YB229" s="15"/>
      <c r="YC229" s="15"/>
      <c r="YD229" s="15"/>
      <c r="YE229" s="15"/>
      <c r="YF229" s="15"/>
      <c r="YG229" s="15"/>
      <c r="YH229" s="15"/>
      <c r="YI229" s="15"/>
      <c r="YJ229" s="15"/>
      <c r="YK229" s="15"/>
      <c r="YL229" s="15"/>
      <c r="YM229" s="15"/>
      <c r="YN229" s="15"/>
      <c r="YO229" s="15"/>
      <c r="YP229" s="15"/>
      <c r="YQ229" s="15"/>
      <c r="YR229" s="15"/>
      <c r="YS229" s="15"/>
      <c r="YT229" s="15"/>
      <c r="YU229" s="15"/>
      <c r="YV229" s="15"/>
      <c r="YW229" s="15"/>
      <c r="YX229" s="15"/>
      <c r="YY229" s="15"/>
      <c r="YZ229" s="15"/>
      <c r="ZA229" s="15"/>
      <c r="ZB229" s="15"/>
      <c r="ZC229" s="15"/>
      <c r="ZD229" s="15"/>
      <c r="ZE229" s="15"/>
      <c r="ZF229" s="15"/>
      <c r="ZG229" s="15"/>
      <c r="ZH229" s="15"/>
      <c r="ZI229" s="15"/>
      <c r="ZJ229" s="15"/>
      <c r="ZK229" s="15"/>
      <c r="ZL229" s="15"/>
      <c r="ZM229" s="15"/>
      <c r="ZN229" s="15"/>
      <c r="ZO229" s="15"/>
      <c r="ZP229" s="15"/>
      <c r="ZQ229" s="15"/>
      <c r="ZR229" s="15"/>
      <c r="ZS229" s="15"/>
      <c r="ZT229" s="15"/>
      <c r="ZU229" s="15"/>
      <c r="ZV229" s="15"/>
      <c r="ZW229" s="15"/>
      <c r="ZX229" s="15"/>
      <c r="ZY229" s="15"/>
      <c r="ZZ229" s="15"/>
      <c r="AAA229" s="15"/>
      <c r="AAB229" s="15"/>
      <c r="AAC229" s="15"/>
      <c r="AAD229" s="15"/>
      <c r="AAE229" s="15"/>
      <c r="AAF229" s="15"/>
      <c r="AAG229" s="15"/>
      <c r="AAH229" s="15"/>
      <c r="AAI229" s="15"/>
      <c r="AAJ229" s="15"/>
      <c r="AAK229" s="15"/>
      <c r="AAL229" s="15"/>
      <c r="AAM229" s="15"/>
      <c r="AAN229" s="15"/>
      <c r="AAO229" s="15"/>
      <c r="AAP229" s="15"/>
      <c r="AAQ229" s="15"/>
      <c r="AAR229" s="15"/>
      <c r="AAS229" s="15"/>
      <c r="AAT229" s="15"/>
      <c r="AAU229" s="15"/>
      <c r="AAV229" s="15"/>
      <c r="AAW229" s="15"/>
      <c r="AAX229" s="15"/>
      <c r="AAY229" s="15"/>
      <c r="AAZ229" s="15"/>
      <c r="ABA229" s="15"/>
      <c r="ABB229" s="15"/>
      <c r="ABC229" s="15"/>
      <c r="ABD229" s="15"/>
      <c r="ABE229" s="15"/>
      <c r="ABF229" s="15"/>
      <c r="ABG229" s="15"/>
      <c r="ABH229" s="15"/>
      <c r="ABI229" s="15"/>
      <c r="ABJ229" s="15"/>
      <c r="ABK229" s="15"/>
      <c r="ABL229" s="15"/>
      <c r="ABM229" s="15"/>
      <c r="ABN229" s="15"/>
      <c r="ABO229" s="15"/>
      <c r="ABP229" s="15"/>
      <c r="ABQ229" s="15"/>
      <c r="ABR229" s="15"/>
      <c r="ABS229" s="15"/>
      <c r="ABT229" s="15"/>
      <c r="ABU229" s="15"/>
      <c r="ABV229" s="15"/>
      <c r="ABW229" s="15"/>
      <c r="ABX229" s="15"/>
      <c r="ABY229" s="15"/>
      <c r="ABZ229" s="15"/>
      <c r="ACA229" s="15"/>
      <c r="ACB229" s="15"/>
      <c r="ACC229" s="15"/>
      <c r="ACD229" s="15"/>
      <c r="ACE229" s="15"/>
      <c r="ACF229" s="15"/>
      <c r="ACG229" s="15"/>
      <c r="ACH229" s="15"/>
      <c r="ACI229" s="15"/>
      <c r="ACJ229" s="15"/>
      <c r="ACK229" s="15"/>
      <c r="ACL229" s="15"/>
      <c r="ACM229" s="15"/>
      <c r="ACN229" s="15"/>
      <c r="ACO229" s="15"/>
      <c r="ACP229" s="15"/>
      <c r="ACQ229" s="15"/>
      <c r="ACR229" s="15"/>
      <c r="ACS229" s="15"/>
      <c r="ACT229" s="15"/>
      <c r="ACU229" s="15"/>
      <c r="ACV229" s="15"/>
      <c r="ACW229" s="15"/>
      <c r="ACX229" s="15"/>
      <c r="ACY229" s="15"/>
      <c r="ACZ229" s="15"/>
      <c r="ADA229" s="15"/>
      <c r="ADB229" s="15"/>
      <c r="ADC229" s="15"/>
      <c r="ADD229" s="15"/>
      <c r="ADE229" s="15"/>
      <c r="ADF229" s="15"/>
      <c r="ADG229" s="15"/>
      <c r="ADH229" s="15"/>
      <c r="ADI229" s="15"/>
      <c r="ADJ229" s="15"/>
      <c r="ADK229" s="15"/>
      <c r="ADL229" s="15"/>
      <c r="ADM229" s="15"/>
      <c r="ADN229" s="15"/>
      <c r="ADO229" s="15"/>
      <c r="ADP229" s="15"/>
      <c r="ADQ229" s="15"/>
      <c r="ADR229" s="15"/>
      <c r="ADS229" s="15"/>
      <c r="ADT229" s="15"/>
      <c r="ADU229" s="15"/>
      <c r="ADV229" s="15"/>
      <c r="ADW229" s="15"/>
      <c r="ADX229" s="15"/>
      <c r="ADY229" s="15"/>
      <c r="ADZ229" s="15"/>
      <c r="AEA229" s="15"/>
      <c r="AEB229" s="15"/>
      <c r="AEC229" s="15"/>
      <c r="AED229" s="15"/>
      <c r="AEE229" s="15"/>
      <c r="AEF229" s="15"/>
      <c r="AEG229" s="15"/>
      <c r="AEH229" s="15"/>
      <c r="AEI229" s="15"/>
      <c r="AEJ229" s="15"/>
      <c r="AEK229" s="15"/>
      <c r="AEL229" s="15"/>
      <c r="AEM229" s="15"/>
      <c r="AEN229" s="15"/>
      <c r="AEO229" s="15"/>
      <c r="AEP229" s="15"/>
      <c r="AEQ229" s="15"/>
      <c r="AER229" s="15"/>
      <c r="AES229" s="15"/>
      <c r="AET229" s="15"/>
      <c r="AEU229" s="15"/>
      <c r="AEV229" s="15"/>
      <c r="AEW229" s="15"/>
      <c r="AEX229" s="15"/>
      <c r="AEY229" s="15"/>
      <c r="AEZ229" s="15"/>
      <c r="AFA229" s="15"/>
      <c r="AFB229" s="15"/>
      <c r="AFC229" s="15"/>
      <c r="AFD229" s="15"/>
      <c r="AFE229" s="15"/>
      <c r="AFF229" s="15"/>
      <c r="AFG229" s="15"/>
      <c r="AFH229" s="15"/>
      <c r="AFI229" s="15"/>
      <c r="AFJ229" s="15"/>
      <c r="AFK229" s="15"/>
      <c r="AFL229" s="15"/>
      <c r="AFM229" s="15"/>
      <c r="AFN229" s="15"/>
      <c r="AFO229" s="15"/>
      <c r="AFP229" s="15"/>
      <c r="AFQ229" s="15"/>
      <c r="AFR229" s="15"/>
      <c r="AFS229" s="15"/>
      <c r="AFT229" s="15"/>
      <c r="AFU229" s="15"/>
      <c r="AFV229" s="15"/>
      <c r="AFW229" s="15"/>
      <c r="AFX229" s="15"/>
      <c r="AFY229" s="15"/>
      <c r="AFZ229" s="15"/>
      <c r="AGA229" s="15"/>
      <c r="AGB229" s="15"/>
      <c r="AGC229" s="15"/>
      <c r="AGD229" s="15"/>
      <c r="AGE229" s="15"/>
      <c r="AGF229" s="15"/>
      <c r="AGG229" s="15"/>
      <c r="AGH229" s="15"/>
      <c r="AGI229" s="15"/>
      <c r="AGJ229" s="15"/>
      <c r="AGK229" s="15"/>
      <c r="AGL229" s="15"/>
      <c r="AGM229" s="15"/>
      <c r="AGN229" s="15"/>
      <c r="AGO229" s="15"/>
      <c r="AGP229" s="15"/>
      <c r="AGQ229" s="15"/>
      <c r="AGR229" s="15"/>
      <c r="AGS229" s="15"/>
      <c r="AGT229" s="15"/>
      <c r="AGU229" s="15"/>
      <c r="AGV229" s="15"/>
      <c r="AGW229" s="15"/>
      <c r="AGX229" s="15"/>
      <c r="AGY229" s="15"/>
      <c r="AGZ229" s="15"/>
      <c r="AHA229" s="15"/>
      <c r="AHB229" s="15"/>
      <c r="AHC229" s="15"/>
      <c r="AHD229" s="15"/>
      <c r="AHE229" s="15"/>
      <c r="AHF229" s="15"/>
      <c r="AHG229" s="15"/>
      <c r="AHH229" s="15"/>
      <c r="AHI229" s="15"/>
      <c r="AHJ229" s="15"/>
      <c r="AHK229" s="15"/>
      <c r="AHL229" s="15"/>
      <c r="AHM229" s="15"/>
      <c r="AHN229" s="15"/>
      <c r="AHO229" s="15"/>
      <c r="AHP229" s="15"/>
      <c r="AHQ229" s="15"/>
      <c r="AHR229" s="15"/>
      <c r="AHS229" s="15"/>
      <c r="AHT229" s="15"/>
      <c r="AHU229" s="15"/>
      <c r="AHV229" s="15"/>
      <c r="AHW229" s="15"/>
      <c r="AHX229" s="15"/>
      <c r="AHY229" s="15"/>
      <c r="AHZ229" s="15"/>
      <c r="AIA229" s="15"/>
      <c r="AIB229" s="15"/>
      <c r="AIC229" s="15"/>
      <c r="AID229" s="15"/>
      <c r="AIE229" s="15"/>
      <c r="AIF229" s="15"/>
      <c r="AIG229" s="15"/>
      <c r="AIH229" s="15"/>
      <c r="AII229" s="15"/>
      <c r="AIJ229" s="15"/>
      <c r="AIK229" s="15"/>
      <c r="AIL229" s="15"/>
      <c r="AIM229" s="15"/>
      <c r="AIN229" s="15"/>
      <c r="AIO229" s="15"/>
      <c r="AIP229" s="15"/>
      <c r="AIQ229" s="15"/>
      <c r="AIR229" s="15"/>
      <c r="AIS229" s="15"/>
      <c r="AIT229" s="15"/>
      <c r="AIU229" s="15"/>
      <c r="AIV229" s="15"/>
      <c r="AIW229" s="15"/>
      <c r="AIX229" s="15"/>
      <c r="AIY229" s="15"/>
      <c r="AIZ229" s="15"/>
      <c r="AJA229" s="15"/>
      <c r="AJB229" s="15"/>
      <c r="AJC229" s="15"/>
      <c r="AJD229" s="15"/>
      <c r="AJE229" s="15"/>
      <c r="AJF229" s="15"/>
      <c r="AJG229" s="15"/>
      <c r="AJH229" s="15"/>
      <c r="AJI229" s="15"/>
      <c r="AJJ229" s="15"/>
      <c r="AJK229" s="15"/>
      <c r="AJL229" s="15"/>
      <c r="AJM229" s="15"/>
      <c r="AJN229" s="15"/>
      <c r="AJO229" s="15"/>
      <c r="AJP229" s="15"/>
      <c r="AJQ229" s="15"/>
      <c r="AJR229" s="15"/>
      <c r="AJS229" s="15"/>
      <c r="AJT229" s="15"/>
      <c r="AJU229" s="15"/>
      <c r="AJV229" s="15"/>
      <c r="AJW229" s="15"/>
      <c r="AJX229" s="15"/>
      <c r="AJY229" s="15"/>
      <c r="AJZ229" s="15"/>
      <c r="AKA229" s="15"/>
      <c r="AKB229" s="15"/>
      <c r="AKC229" s="15"/>
      <c r="AKD229" s="15"/>
      <c r="AKE229" s="15"/>
      <c r="AKF229" s="15"/>
      <c r="AKG229" s="15"/>
      <c r="AKH229" s="15"/>
      <c r="AKI229" s="15"/>
      <c r="AKJ229" s="15"/>
      <c r="AKK229" s="15"/>
      <c r="AKL229" s="15"/>
      <c r="AKM229" s="15"/>
      <c r="AKN229" s="15"/>
      <c r="AKO229" s="15"/>
      <c r="AKP229" s="15"/>
      <c r="AKQ229" s="15"/>
      <c r="AKR229" s="15"/>
      <c r="AKS229" s="15"/>
      <c r="AKT229" s="15"/>
      <c r="AKU229" s="15"/>
      <c r="AKV229" s="15"/>
      <c r="AKW229" s="15"/>
      <c r="AKX229" s="15"/>
      <c r="AKY229" s="15"/>
      <c r="AKZ229" s="15"/>
      <c r="ALA229" s="15"/>
      <c r="ALB229" s="15"/>
      <c r="ALC229" s="15"/>
      <c r="ALD229" s="15"/>
      <c r="ALE229" s="15"/>
      <c r="ALF229" s="15"/>
      <c r="ALG229" s="15"/>
      <c r="ALH229" s="15"/>
      <c r="ALI229" s="15"/>
      <c r="ALJ229" s="15"/>
      <c r="ALK229" s="15"/>
      <c r="ALL229" s="15"/>
      <c r="ALM229" s="15"/>
      <c r="ALN229" s="15"/>
      <c r="ALO229" s="15"/>
      <c r="ALP229" s="15"/>
      <c r="ALQ229" s="15"/>
      <c r="ALR229" s="15"/>
      <c r="ALS229" s="15"/>
      <c r="ALT229" s="15"/>
      <c r="ALU229" s="15"/>
      <c r="ALV229" s="15"/>
      <c r="ALW229" s="15"/>
      <c r="ALX229" s="15"/>
      <c r="ALY229" s="15"/>
      <c r="ALZ229" s="15"/>
      <c r="AMA229" s="15"/>
      <c r="AMB229" s="15"/>
      <c r="AMC229" s="15"/>
      <c r="AMD229" s="15"/>
      <c r="AME229" s="15"/>
      <c r="AMF229" s="15"/>
      <c r="AMG229" s="15"/>
      <c r="AMH229" s="15"/>
      <c r="AMI229" s="15"/>
      <c r="AMJ229" s="15"/>
    </row>
    <row r="230" spans="1:1024" s="19" customFormat="1" ht="15">
      <c r="A230" s="84">
        <v>3</v>
      </c>
      <c r="B230" s="11"/>
      <c r="C230" s="87" t="s">
        <v>201</v>
      </c>
      <c r="D230" s="83" t="s">
        <v>202</v>
      </c>
      <c r="E230" s="128"/>
      <c r="F230" s="8"/>
      <c r="G230" s="8"/>
      <c r="H230" s="8"/>
      <c r="I230" s="8"/>
      <c r="J230" s="8"/>
      <c r="K230" s="8"/>
      <c r="L230" s="8"/>
      <c r="M230" s="8"/>
      <c r="N230" s="8"/>
      <c r="W230" s="27"/>
      <c r="X230" s="52"/>
      <c r="Y230" s="52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15"/>
      <c r="DF230" s="15"/>
      <c r="DG230" s="15"/>
      <c r="DH230" s="15"/>
      <c r="DI230" s="15"/>
      <c r="DJ230" s="15"/>
      <c r="DK230" s="15"/>
      <c r="DL230" s="15"/>
      <c r="DM230" s="15"/>
      <c r="DN230" s="15"/>
      <c r="DO230" s="15"/>
      <c r="DP230" s="15"/>
      <c r="DQ230" s="15"/>
      <c r="DR230" s="15"/>
      <c r="DS230" s="15"/>
      <c r="DT230" s="15"/>
      <c r="DU230" s="15"/>
      <c r="DV230" s="15"/>
      <c r="DW230" s="15"/>
      <c r="DX230" s="15"/>
      <c r="DY230" s="15"/>
      <c r="DZ230" s="15"/>
      <c r="EA230" s="15"/>
      <c r="EB230" s="15"/>
      <c r="EC230" s="15"/>
      <c r="ED230" s="15"/>
      <c r="EE230" s="15"/>
      <c r="EF230" s="15"/>
      <c r="EG230" s="15"/>
      <c r="EH230" s="15"/>
      <c r="EI230" s="15"/>
      <c r="EJ230" s="15"/>
      <c r="EK230" s="15"/>
      <c r="EL230" s="15"/>
      <c r="EM230" s="15"/>
      <c r="EN230" s="15"/>
      <c r="EO230" s="15"/>
      <c r="EP230" s="15"/>
      <c r="EQ230" s="15"/>
      <c r="ER230" s="15"/>
      <c r="ES230" s="15"/>
      <c r="ET230" s="15"/>
      <c r="EU230" s="15"/>
      <c r="EV230" s="15"/>
      <c r="EW230" s="15"/>
      <c r="EX230" s="15"/>
      <c r="EY230" s="15"/>
      <c r="EZ230" s="15"/>
      <c r="FA230" s="15"/>
      <c r="FB230" s="15"/>
      <c r="FC230" s="15"/>
      <c r="FD230" s="15"/>
      <c r="FE230" s="15"/>
      <c r="FF230" s="15"/>
      <c r="FG230" s="15"/>
      <c r="FH230" s="15"/>
      <c r="FI230" s="15"/>
      <c r="FJ230" s="15"/>
      <c r="FK230" s="15"/>
      <c r="FL230" s="15"/>
      <c r="FM230" s="15"/>
      <c r="FN230" s="15"/>
      <c r="FO230" s="15"/>
      <c r="FP230" s="15"/>
      <c r="FQ230" s="15"/>
      <c r="FR230" s="15"/>
      <c r="FS230" s="15"/>
      <c r="FT230" s="15"/>
      <c r="FU230" s="15"/>
      <c r="FV230" s="15"/>
      <c r="FW230" s="15"/>
      <c r="FX230" s="15"/>
      <c r="FY230" s="15"/>
      <c r="FZ230" s="15"/>
      <c r="GA230" s="15"/>
      <c r="GB230" s="15"/>
      <c r="GC230" s="15"/>
      <c r="GD230" s="15"/>
      <c r="GE230" s="15"/>
      <c r="GF230" s="15"/>
      <c r="GG230" s="15"/>
      <c r="GH230" s="15"/>
      <c r="GI230" s="15"/>
      <c r="GJ230" s="15"/>
      <c r="GK230" s="15"/>
      <c r="GL230" s="15"/>
      <c r="GM230" s="15"/>
      <c r="GN230" s="15"/>
      <c r="GO230" s="15"/>
      <c r="GP230" s="15"/>
      <c r="GQ230" s="15"/>
      <c r="GR230" s="15"/>
      <c r="GS230" s="15"/>
      <c r="GT230" s="15"/>
      <c r="GU230" s="15"/>
      <c r="GV230" s="15"/>
      <c r="GW230" s="15"/>
      <c r="GX230" s="15"/>
      <c r="GY230" s="15"/>
      <c r="GZ230" s="15"/>
      <c r="HA230" s="15"/>
      <c r="HB230" s="15"/>
      <c r="HC230" s="15"/>
      <c r="HD230" s="15"/>
      <c r="HE230" s="15"/>
      <c r="HF230" s="15"/>
      <c r="HG230" s="15"/>
      <c r="HH230" s="15"/>
      <c r="HI230" s="15"/>
      <c r="HJ230" s="15"/>
      <c r="HK230" s="15"/>
      <c r="HL230" s="15"/>
      <c r="HM230" s="15"/>
      <c r="HN230" s="15"/>
      <c r="HO230" s="15"/>
      <c r="HP230" s="15"/>
      <c r="HQ230" s="15"/>
      <c r="HR230" s="15"/>
      <c r="HS230" s="15"/>
      <c r="HT230" s="15"/>
      <c r="HU230" s="15"/>
      <c r="HV230" s="15"/>
      <c r="HW230" s="15"/>
      <c r="HX230" s="15"/>
      <c r="HY230" s="15"/>
      <c r="HZ230" s="15"/>
      <c r="IA230" s="15"/>
      <c r="IB230" s="15"/>
      <c r="IC230" s="15"/>
      <c r="ID230" s="15"/>
      <c r="IE230" s="15"/>
      <c r="IF230" s="15"/>
      <c r="IG230" s="15"/>
      <c r="IH230" s="15"/>
      <c r="II230" s="15"/>
      <c r="IJ230" s="15"/>
      <c r="IK230" s="15"/>
      <c r="IL230" s="15"/>
      <c r="IM230" s="15"/>
      <c r="IN230" s="15"/>
      <c r="IO230" s="15"/>
      <c r="IP230" s="15"/>
      <c r="IQ230" s="15"/>
      <c r="IR230" s="15"/>
      <c r="IS230" s="15"/>
      <c r="IT230" s="15"/>
      <c r="IU230" s="15"/>
      <c r="IV230" s="15"/>
      <c r="IW230" s="15"/>
      <c r="IX230" s="15"/>
      <c r="IY230" s="15"/>
      <c r="IZ230" s="15"/>
      <c r="JA230" s="15"/>
      <c r="JB230" s="15"/>
      <c r="JC230" s="15"/>
      <c r="JD230" s="15"/>
      <c r="JE230" s="15"/>
      <c r="JF230" s="15"/>
      <c r="JG230" s="15"/>
      <c r="JH230" s="15"/>
      <c r="JI230" s="15"/>
      <c r="JJ230" s="15"/>
      <c r="JK230" s="15"/>
      <c r="JL230" s="15"/>
      <c r="JM230" s="15"/>
      <c r="JN230" s="15"/>
      <c r="JO230" s="15"/>
      <c r="JP230" s="15"/>
      <c r="JQ230" s="15"/>
      <c r="JR230" s="15"/>
      <c r="JS230" s="15"/>
      <c r="JT230" s="15"/>
      <c r="JU230" s="15"/>
      <c r="JV230" s="15"/>
      <c r="JW230" s="15"/>
      <c r="JX230" s="15"/>
      <c r="JY230" s="15"/>
      <c r="JZ230" s="15"/>
      <c r="KA230" s="15"/>
      <c r="KB230" s="15"/>
      <c r="KC230" s="15"/>
      <c r="KD230" s="15"/>
      <c r="KE230" s="15"/>
      <c r="KF230" s="15"/>
      <c r="KG230" s="15"/>
      <c r="KH230" s="15"/>
      <c r="KI230" s="15"/>
      <c r="KJ230" s="15"/>
      <c r="KK230" s="15"/>
      <c r="KL230" s="15"/>
      <c r="KM230" s="15"/>
      <c r="KN230" s="15"/>
      <c r="KO230" s="15"/>
      <c r="KP230" s="15"/>
      <c r="KQ230" s="15"/>
      <c r="KR230" s="15"/>
      <c r="KS230" s="15"/>
      <c r="KT230" s="15"/>
      <c r="KU230" s="15"/>
      <c r="KV230" s="15"/>
      <c r="KW230" s="15"/>
      <c r="KX230" s="15"/>
      <c r="KY230" s="15"/>
      <c r="KZ230" s="15"/>
      <c r="LA230" s="15"/>
      <c r="LB230" s="15"/>
      <c r="LC230" s="15"/>
      <c r="LD230" s="15"/>
      <c r="LE230" s="15"/>
      <c r="LF230" s="15"/>
      <c r="LG230" s="15"/>
      <c r="LH230" s="15"/>
      <c r="LI230" s="15"/>
      <c r="LJ230" s="15"/>
      <c r="LK230" s="15"/>
      <c r="LL230" s="15"/>
      <c r="LM230" s="15"/>
      <c r="LN230" s="15"/>
      <c r="LO230" s="15"/>
      <c r="LP230" s="15"/>
      <c r="LQ230" s="15"/>
      <c r="LR230" s="15"/>
      <c r="LS230" s="15"/>
      <c r="LT230" s="15"/>
      <c r="LU230" s="15"/>
      <c r="LV230" s="15"/>
      <c r="LW230" s="15"/>
      <c r="LX230" s="15"/>
      <c r="LY230" s="15"/>
      <c r="LZ230" s="15"/>
      <c r="MA230" s="15"/>
      <c r="MB230" s="15"/>
      <c r="MC230" s="15"/>
      <c r="MD230" s="15"/>
      <c r="ME230" s="15"/>
      <c r="MF230" s="15"/>
      <c r="MG230" s="15"/>
      <c r="MH230" s="15"/>
      <c r="MI230" s="15"/>
      <c r="MJ230" s="15"/>
      <c r="MK230" s="15"/>
      <c r="ML230" s="15"/>
      <c r="MM230" s="15"/>
      <c r="MN230" s="15"/>
      <c r="MO230" s="15"/>
      <c r="MP230" s="15"/>
      <c r="MQ230" s="15"/>
      <c r="MR230" s="15"/>
      <c r="MS230" s="15"/>
      <c r="MT230" s="15"/>
      <c r="MU230" s="15"/>
      <c r="MV230" s="15"/>
      <c r="MW230" s="15"/>
      <c r="MX230" s="15"/>
      <c r="MY230" s="15"/>
      <c r="MZ230" s="15"/>
      <c r="NA230" s="15"/>
      <c r="NB230" s="15"/>
      <c r="NC230" s="15"/>
      <c r="ND230" s="15"/>
      <c r="NE230" s="15"/>
      <c r="NF230" s="15"/>
      <c r="NG230" s="15"/>
      <c r="NH230" s="15"/>
      <c r="NI230" s="15"/>
      <c r="NJ230" s="15"/>
      <c r="NK230" s="15"/>
      <c r="NL230" s="15"/>
      <c r="NM230" s="15"/>
      <c r="NN230" s="15"/>
      <c r="NO230" s="15"/>
      <c r="NP230" s="15"/>
      <c r="NQ230" s="15"/>
      <c r="NR230" s="15"/>
      <c r="NS230" s="15"/>
      <c r="NT230" s="15"/>
      <c r="NU230" s="15"/>
      <c r="NV230" s="15"/>
      <c r="NW230" s="15"/>
      <c r="NX230" s="15"/>
      <c r="NY230" s="15"/>
      <c r="NZ230" s="15"/>
      <c r="OA230" s="15"/>
      <c r="OB230" s="15"/>
      <c r="OC230" s="15"/>
      <c r="OD230" s="15"/>
      <c r="OE230" s="15"/>
      <c r="OF230" s="15"/>
      <c r="OG230" s="15"/>
      <c r="OH230" s="15"/>
      <c r="OI230" s="15"/>
      <c r="OJ230" s="15"/>
      <c r="OK230" s="15"/>
      <c r="OL230" s="15"/>
      <c r="OM230" s="15"/>
      <c r="ON230" s="15"/>
      <c r="OO230" s="15"/>
      <c r="OP230" s="15"/>
      <c r="OQ230" s="15"/>
      <c r="OR230" s="15"/>
      <c r="OS230" s="15"/>
      <c r="OT230" s="15"/>
      <c r="OU230" s="15"/>
      <c r="OV230" s="15"/>
      <c r="OW230" s="15"/>
      <c r="OX230" s="15"/>
      <c r="OY230" s="15"/>
      <c r="OZ230" s="15"/>
      <c r="PA230" s="15"/>
      <c r="PB230" s="15"/>
      <c r="PC230" s="15"/>
      <c r="PD230" s="15"/>
      <c r="PE230" s="15"/>
      <c r="PF230" s="15"/>
      <c r="PG230" s="15"/>
      <c r="PH230" s="15"/>
      <c r="PI230" s="15"/>
      <c r="PJ230" s="15"/>
      <c r="PK230" s="15"/>
      <c r="PL230" s="15"/>
      <c r="PM230" s="15"/>
      <c r="PN230" s="15"/>
      <c r="PO230" s="15"/>
      <c r="PP230" s="15"/>
      <c r="PQ230" s="15"/>
      <c r="PR230" s="15"/>
      <c r="PS230" s="15"/>
      <c r="PT230" s="15"/>
      <c r="PU230" s="15"/>
      <c r="PV230" s="15"/>
      <c r="PW230" s="15"/>
      <c r="PX230" s="15"/>
      <c r="PY230" s="15"/>
      <c r="PZ230" s="15"/>
      <c r="QA230" s="15"/>
      <c r="QB230" s="15"/>
      <c r="QC230" s="15"/>
      <c r="QD230" s="15"/>
      <c r="QE230" s="15"/>
      <c r="QF230" s="15"/>
      <c r="QG230" s="15"/>
      <c r="QH230" s="15"/>
      <c r="QI230" s="15"/>
      <c r="QJ230" s="15"/>
      <c r="QK230" s="15"/>
      <c r="QL230" s="15"/>
      <c r="QM230" s="15"/>
      <c r="QN230" s="15"/>
      <c r="QO230" s="15"/>
      <c r="QP230" s="15"/>
      <c r="QQ230" s="15"/>
      <c r="QR230" s="15"/>
      <c r="QS230" s="15"/>
      <c r="QT230" s="15"/>
      <c r="QU230" s="15"/>
      <c r="QV230" s="15"/>
      <c r="QW230" s="15"/>
      <c r="QX230" s="15"/>
      <c r="QY230" s="15"/>
      <c r="QZ230" s="15"/>
      <c r="RA230" s="15"/>
      <c r="RB230" s="15"/>
      <c r="RC230" s="15"/>
      <c r="RD230" s="15"/>
      <c r="RE230" s="15"/>
      <c r="RF230" s="15"/>
      <c r="RG230" s="15"/>
      <c r="RH230" s="15"/>
      <c r="RI230" s="15"/>
      <c r="RJ230" s="15"/>
      <c r="RK230" s="15"/>
      <c r="RL230" s="15"/>
      <c r="RM230" s="15"/>
      <c r="RN230" s="15"/>
      <c r="RO230" s="15"/>
      <c r="RP230" s="15"/>
      <c r="RQ230" s="15"/>
      <c r="RR230" s="15"/>
      <c r="RS230" s="15"/>
      <c r="RT230" s="15"/>
      <c r="RU230" s="15"/>
      <c r="RV230" s="15"/>
      <c r="RW230" s="15"/>
      <c r="RX230" s="15"/>
      <c r="RY230" s="15"/>
      <c r="RZ230" s="15"/>
      <c r="SA230" s="15"/>
      <c r="SB230" s="15"/>
      <c r="SC230" s="15"/>
      <c r="SD230" s="15"/>
      <c r="SE230" s="15"/>
      <c r="SF230" s="15"/>
      <c r="SG230" s="15"/>
      <c r="SH230" s="15"/>
      <c r="SI230" s="15"/>
      <c r="SJ230" s="15"/>
      <c r="SK230" s="15"/>
      <c r="SL230" s="15"/>
      <c r="SM230" s="15"/>
      <c r="SN230" s="15"/>
      <c r="SO230" s="15"/>
      <c r="SP230" s="15"/>
      <c r="SQ230" s="15"/>
      <c r="SR230" s="15"/>
      <c r="SS230" s="15"/>
      <c r="ST230" s="15"/>
      <c r="SU230" s="15"/>
      <c r="SV230" s="15"/>
      <c r="SW230" s="15"/>
      <c r="SX230" s="15"/>
      <c r="SY230" s="15"/>
      <c r="SZ230" s="15"/>
      <c r="TA230" s="15"/>
      <c r="TB230" s="15"/>
      <c r="TC230" s="15"/>
      <c r="TD230" s="15"/>
      <c r="TE230" s="15"/>
      <c r="TF230" s="15"/>
      <c r="TG230" s="15"/>
      <c r="TH230" s="15"/>
      <c r="TI230" s="15"/>
      <c r="TJ230" s="15"/>
      <c r="TK230" s="15"/>
      <c r="TL230" s="15"/>
      <c r="TM230" s="15"/>
      <c r="TN230" s="15"/>
      <c r="TO230" s="15"/>
      <c r="TP230" s="15"/>
      <c r="TQ230" s="15"/>
      <c r="TR230" s="15"/>
      <c r="TS230" s="15"/>
      <c r="TT230" s="15"/>
      <c r="TU230" s="15"/>
      <c r="TV230" s="15"/>
      <c r="TW230" s="15"/>
      <c r="TX230" s="15"/>
      <c r="TY230" s="15"/>
      <c r="TZ230" s="15"/>
      <c r="UA230" s="15"/>
      <c r="UB230" s="15"/>
      <c r="UC230" s="15"/>
      <c r="UD230" s="15"/>
      <c r="UE230" s="15"/>
      <c r="UF230" s="15"/>
      <c r="UG230" s="15"/>
      <c r="UH230" s="15"/>
      <c r="UI230" s="15"/>
      <c r="UJ230" s="15"/>
      <c r="UK230" s="15"/>
      <c r="UL230" s="15"/>
      <c r="UM230" s="15"/>
      <c r="UN230" s="15"/>
      <c r="UO230" s="15"/>
      <c r="UP230" s="15"/>
      <c r="UQ230" s="15"/>
      <c r="UR230" s="15"/>
      <c r="US230" s="15"/>
      <c r="UT230" s="15"/>
      <c r="UU230" s="15"/>
      <c r="UV230" s="15"/>
      <c r="UW230" s="15"/>
      <c r="UX230" s="15"/>
      <c r="UY230" s="15"/>
      <c r="UZ230" s="15"/>
      <c r="VA230" s="15"/>
      <c r="VB230" s="15"/>
      <c r="VC230" s="15"/>
      <c r="VD230" s="15"/>
      <c r="VE230" s="15"/>
      <c r="VF230" s="15"/>
      <c r="VG230" s="15"/>
      <c r="VH230" s="15"/>
      <c r="VI230" s="15"/>
      <c r="VJ230" s="15"/>
      <c r="VK230" s="15"/>
      <c r="VL230" s="15"/>
      <c r="VM230" s="15"/>
      <c r="VN230" s="15"/>
      <c r="VO230" s="15"/>
      <c r="VP230" s="15"/>
      <c r="VQ230" s="15"/>
      <c r="VR230" s="15"/>
      <c r="VS230" s="15"/>
      <c r="VT230" s="15"/>
      <c r="VU230" s="15"/>
      <c r="VV230" s="15"/>
      <c r="VW230" s="15"/>
      <c r="VX230" s="15"/>
      <c r="VY230" s="15"/>
      <c r="VZ230" s="15"/>
      <c r="WA230" s="15"/>
      <c r="WB230" s="15"/>
      <c r="WC230" s="15"/>
      <c r="WD230" s="15"/>
      <c r="WE230" s="15"/>
      <c r="WF230" s="15"/>
      <c r="WG230" s="15"/>
      <c r="WH230" s="15"/>
      <c r="WI230" s="15"/>
      <c r="WJ230" s="15"/>
      <c r="WK230" s="15"/>
      <c r="WL230" s="15"/>
      <c r="WM230" s="15"/>
      <c r="WN230" s="15"/>
      <c r="WO230" s="15"/>
      <c r="WP230" s="15"/>
      <c r="WQ230" s="15"/>
      <c r="WR230" s="15"/>
      <c r="WS230" s="15"/>
      <c r="WT230" s="15"/>
      <c r="WU230" s="15"/>
      <c r="WV230" s="15"/>
      <c r="WW230" s="15"/>
      <c r="WX230" s="15"/>
      <c r="WY230" s="15"/>
      <c r="WZ230" s="15"/>
      <c r="XA230" s="15"/>
      <c r="XB230" s="15"/>
      <c r="XC230" s="15"/>
      <c r="XD230" s="15"/>
      <c r="XE230" s="15"/>
      <c r="XF230" s="15"/>
      <c r="XG230" s="15"/>
      <c r="XH230" s="15"/>
      <c r="XI230" s="15"/>
      <c r="XJ230" s="15"/>
      <c r="XK230" s="15"/>
      <c r="XL230" s="15"/>
      <c r="XM230" s="15"/>
      <c r="XN230" s="15"/>
      <c r="XO230" s="15"/>
      <c r="XP230" s="15"/>
      <c r="XQ230" s="15"/>
      <c r="XR230" s="15"/>
      <c r="XS230" s="15"/>
      <c r="XT230" s="15"/>
      <c r="XU230" s="15"/>
      <c r="XV230" s="15"/>
      <c r="XW230" s="15"/>
      <c r="XX230" s="15"/>
      <c r="XY230" s="15"/>
      <c r="XZ230" s="15"/>
      <c r="YA230" s="15"/>
      <c r="YB230" s="15"/>
      <c r="YC230" s="15"/>
      <c r="YD230" s="15"/>
      <c r="YE230" s="15"/>
      <c r="YF230" s="15"/>
      <c r="YG230" s="15"/>
      <c r="YH230" s="15"/>
      <c r="YI230" s="15"/>
      <c r="YJ230" s="15"/>
      <c r="YK230" s="15"/>
      <c r="YL230" s="15"/>
      <c r="YM230" s="15"/>
      <c r="YN230" s="15"/>
      <c r="YO230" s="15"/>
      <c r="YP230" s="15"/>
      <c r="YQ230" s="15"/>
      <c r="YR230" s="15"/>
      <c r="YS230" s="15"/>
      <c r="YT230" s="15"/>
      <c r="YU230" s="15"/>
      <c r="YV230" s="15"/>
      <c r="YW230" s="15"/>
      <c r="YX230" s="15"/>
      <c r="YY230" s="15"/>
      <c r="YZ230" s="15"/>
      <c r="ZA230" s="15"/>
      <c r="ZB230" s="15"/>
      <c r="ZC230" s="15"/>
      <c r="ZD230" s="15"/>
      <c r="ZE230" s="15"/>
      <c r="ZF230" s="15"/>
      <c r="ZG230" s="15"/>
      <c r="ZH230" s="15"/>
      <c r="ZI230" s="15"/>
      <c r="ZJ230" s="15"/>
      <c r="ZK230" s="15"/>
      <c r="ZL230" s="15"/>
      <c r="ZM230" s="15"/>
      <c r="ZN230" s="15"/>
      <c r="ZO230" s="15"/>
      <c r="ZP230" s="15"/>
      <c r="ZQ230" s="15"/>
      <c r="ZR230" s="15"/>
      <c r="ZS230" s="15"/>
      <c r="ZT230" s="15"/>
      <c r="ZU230" s="15"/>
      <c r="ZV230" s="15"/>
      <c r="ZW230" s="15"/>
      <c r="ZX230" s="15"/>
      <c r="ZY230" s="15"/>
      <c r="ZZ230" s="15"/>
      <c r="AAA230" s="15"/>
      <c r="AAB230" s="15"/>
      <c r="AAC230" s="15"/>
      <c r="AAD230" s="15"/>
      <c r="AAE230" s="15"/>
      <c r="AAF230" s="15"/>
      <c r="AAG230" s="15"/>
      <c r="AAH230" s="15"/>
      <c r="AAI230" s="15"/>
      <c r="AAJ230" s="15"/>
      <c r="AAK230" s="15"/>
      <c r="AAL230" s="15"/>
      <c r="AAM230" s="15"/>
      <c r="AAN230" s="15"/>
      <c r="AAO230" s="15"/>
      <c r="AAP230" s="15"/>
      <c r="AAQ230" s="15"/>
      <c r="AAR230" s="15"/>
      <c r="AAS230" s="15"/>
      <c r="AAT230" s="15"/>
      <c r="AAU230" s="15"/>
      <c r="AAV230" s="15"/>
      <c r="AAW230" s="15"/>
      <c r="AAX230" s="15"/>
      <c r="AAY230" s="15"/>
      <c r="AAZ230" s="15"/>
      <c r="ABA230" s="15"/>
      <c r="ABB230" s="15"/>
      <c r="ABC230" s="15"/>
      <c r="ABD230" s="15"/>
      <c r="ABE230" s="15"/>
      <c r="ABF230" s="15"/>
      <c r="ABG230" s="15"/>
      <c r="ABH230" s="15"/>
      <c r="ABI230" s="15"/>
      <c r="ABJ230" s="15"/>
      <c r="ABK230" s="15"/>
      <c r="ABL230" s="15"/>
      <c r="ABM230" s="15"/>
      <c r="ABN230" s="15"/>
      <c r="ABO230" s="15"/>
      <c r="ABP230" s="15"/>
      <c r="ABQ230" s="15"/>
      <c r="ABR230" s="15"/>
      <c r="ABS230" s="15"/>
      <c r="ABT230" s="15"/>
      <c r="ABU230" s="15"/>
      <c r="ABV230" s="15"/>
      <c r="ABW230" s="15"/>
      <c r="ABX230" s="15"/>
      <c r="ABY230" s="15"/>
      <c r="ABZ230" s="15"/>
      <c r="ACA230" s="15"/>
      <c r="ACB230" s="15"/>
      <c r="ACC230" s="15"/>
      <c r="ACD230" s="15"/>
      <c r="ACE230" s="15"/>
      <c r="ACF230" s="15"/>
      <c r="ACG230" s="15"/>
      <c r="ACH230" s="15"/>
      <c r="ACI230" s="15"/>
      <c r="ACJ230" s="15"/>
      <c r="ACK230" s="15"/>
      <c r="ACL230" s="15"/>
      <c r="ACM230" s="15"/>
      <c r="ACN230" s="15"/>
      <c r="ACO230" s="15"/>
      <c r="ACP230" s="15"/>
      <c r="ACQ230" s="15"/>
      <c r="ACR230" s="15"/>
      <c r="ACS230" s="15"/>
      <c r="ACT230" s="15"/>
      <c r="ACU230" s="15"/>
      <c r="ACV230" s="15"/>
      <c r="ACW230" s="15"/>
      <c r="ACX230" s="15"/>
      <c r="ACY230" s="15"/>
      <c r="ACZ230" s="15"/>
      <c r="ADA230" s="15"/>
      <c r="ADB230" s="15"/>
      <c r="ADC230" s="15"/>
      <c r="ADD230" s="15"/>
      <c r="ADE230" s="15"/>
      <c r="ADF230" s="15"/>
      <c r="ADG230" s="15"/>
      <c r="ADH230" s="15"/>
      <c r="ADI230" s="15"/>
      <c r="ADJ230" s="15"/>
      <c r="ADK230" s="15"/>
      <c r="ADL230" s="15"/>
      <c r="ADM230" s="15"/>
      <c r="ADN230" s="15"/>
      <c r="ADO230" s="15"/>
      <c r="ADP230" s="15"/>
      <c r="ADQ230" s="15"/>
      <c r="ADR230" s="15"/>
      <c r="ADS230" s="15"/>
      <c r="ADT230" s="15"/>
      <c r="ADU230" s="15"/>
      <c r="ADV230" s="15"/>
      <c r="ADW230" s="15"/>
      <c r="ADX230" s="15"/>
      <c r="ADY230" s="15"/>
      <c r="ADZ230" s="15"/>
      <c r="AEA230" s="15"/>
      <c r="AEB230" s="15"/>
      <c r="AEC230" s="15"/>
      <c r="AED230" s="15"/>
      <c r="AEE230" s="15"/>
      <c r="AEF230" s="15"/>
      <c r="AEG230" s="15"/>
      <c r="AEH230" s="15"/>
      <c r="AEI230" s="15"/>
      <c r="AEJ230" s="15"/>
      <c r="AEK230" s="15"/>
      <c r="AEL230" s="15"/>
      <c r="AEM230" s="15"/>
      <c r="AEN230" s="15"/>
      <c r="AEO230" s="15"/>
      <c r="AEP230" s="15"/>
      <c r="AEQ230" s="15"/>
      <c r="AER230" s="15"/>
      <c r="AES230" s="15"/>
      <c r="AET230" s="15"/>
      <c r="AEU230" s="15"/>
      <c r="AEV230" s="15"/>
      <c r="AEW230" s="15"/>
      <c r="AEX230" s="15"/>
      <c r="AEY230" s="15"/>
      <c r="AEZ230" s="15"/>
      <c r="AFA230" s="15"/>
      <c r="AFB230" s="15"/>
      <c r="AFC230" s="15"/>
      <c r="AFD230" s="15"/>
      <c r="AFE230" s="15"/>
      <c r="AFF230" s="15"/>
      <c r="AFG230" s="15"/>
      <c r="AFH230" s="15"/>
      <c r="AFI230" s="15"/>
      <c r="AFJ230" s="15"/>
      <c r="AFK230" s="15"/>
      <c r="AFL230" s="15"/>
      <c r="AFM230" s="15"/>
      <c r="AFN230" s="15"/>
      <c r="AFO230" s="15"/>
      <c r="AFP230" s="15"/>
      <c r="AFQ230" s="15"/>
      <c r="AFR230" s="15"/>
      <c r="AFS230" s="15"/>
      <c r="AFT230" s="15"/>
      <c r="AFU230" s="15"/>
      <c r="AFV230" s="15"/>
      <c r="AFW230" s="15"/>
      <c r="AFX230" s="15"/>
      <c r="AFY230" s="15"/>
      <c r="AFZ230" s="15"/>
      <c r="AGA230" s="15"/>
      <c r="AGB230" s="15"/>
      <c r="AGC230" s="15"/>
      <c r="AGD230" s="15"/>
      <c r="AGE230" s="15"/>
      <c r="AGF230" s="15"/>
      <c r="AGG230" s="15"/>
      <c r="AGH230" s="15"/>
      <c r="AGI230" s="15"/>
      <c r="AGJ230" s="15"/>
      <c r="AGK230" s="15"/>
      <c r="AGL230" s="15"/>
      <c r="AGM230" s="15"/>
      <c r="AGN230" s="15"/>
      <c r="AGO230" s="15"/>
      <c r="AGP230" s="15"/>
      <c r="AGQ230" s="15"/>
      <c r="AGR230" s="15"/>
      <c r="AGS230" s="15"/>
      <c r="AGT230" s="15"/>
      <c r="AGU230" s="15"/>
      <c r="AGV230" s="15"/>
      <c r="AGW230" s="15"/>
      <c r="AGX230" s="15"/>
      <c r="AGY230" s="15"/>
      <c r="AGZ230" s="15"/>
      <c r="AHA230" s="15"/>
      <c r="AHB230" s="15"/>
      <c r="AHC230" s="15"/>
      <c r="AHD230" s="15"/>
      <c r="AHE230" s="15"/>
      <c r="AHF230" s="15"/>
      <c r="AHG230" s="15"/>
      <c r="AHH230" s="15"/>
      <c r="AHI230" s="15"/>
      <c r="AHJ230" s="15"/>
      <c r="AHK230" s="15"/>
      <c r="AHL230" s="15"/>
      <c r="AHM230" s="15"/>
      <c r="AHN230" s="15"/>
      <c r="AHO230" s="15"/>
      <c r="AHP230" s="15"/>
      <c r="AHQ230" s="15"/>
      <c r="AHR230" s="15"/>
      <c r="AHS230" s="15"/>
      <c r="AHT230" s="15"/>
      <c r="AHU230" s="15"/>
      <c r="AHV230" s="15"/>
      <c r="AHW230" s="15"/>
      <c r="AHX230" s="15"/>
      <c r="AHY230" s="15"/>
      <c r="AHZ230" s="15"/>
      <c r="AIA230" s="15"/>
      <c r="AIB230" s="15"/>
      <c r="AIC230" s="15"/>
      <c r="AID230" s="15"/>
      <c r="AIE230" s="15"/>
      <c r="AIF230" s="15"/>
      <c r="AIG230" s="15"/>
      <c r="AIH230" s="15"/>
      <c r="AII230" s="15"/>
      <c r="AIJ230" s="15"/>
      <c r="AIK230" s="15"/>
      <c r="AIL230" s="15"/>
      <c r="AIM230" s="15"/>
      <c r="AIN230" s="15"/>
      <c r="AIO230" s="15"/>
      <c r="AIP230" s="15"/>
      <c r="AIQ230" s="15"/>
      <c r="AIR230" s="15"/>
      <c r="AIS230" s="15"/>
      <c r="AIT230" s="15"/>
      <c r="AIU230" s="15"/>
      <c r="AIV230" s="15"/>
      <c r="AIW230" s="15"/>
      <c r="AIX230" s="15"/>
      <c r="AIY230" s="15"/>
      <c r="AIZ230" s="15"/>
      <c r="AJA230" s="15"/>
      <c r="AJB230" s="15"/>
      <c r="AJC230" s="15"/>
      <c r="AJD230" s="15"/>
      <c r="AJE230" s="15"/>
      <c r="AJF230" s="15"/>
      <c r="AJG230" s="15"/>
      <c r="AJH230" s="15"/>
      <c r="AJI230" s="15"/>
      <c r="AJJ230" s="15"/>
      <c r="AJK230" s="15"/>
      <c r="AJL230" s="15"/>
      <c r="AJM230" s="15"/>
      <c r="AJN230" s="15"/>
      <c r="AJO230" s="15"/>
      <c r="AJP230" s="15"/>
      <c r="AJQ230" s="15"/>
      <c r="AJR230" s="15"/>
      <c r="AJS230" s="15"/>
      <c r="AJT230" s="15"/>
      <c r="AJU230" s="15"/>
      <c r="AJV230" s="15"/>
      <c r="AJW230" s="15"/>
      <c r="AJX230" s="15"/>
      <c r="AJY230" s="15"/>
      <c r="AJZ230" s="15"/>
      <c r="AKA230" s="15"/>
      <c r="AKB230" s="15"/>
      <c r="AKC230" s="15"/>
      <c r="AKD230" s="15"/>
      <c r="AKE230" s="15"/>
      <c r="AKF230" s="15"/>
      <c r="AKG230" s="15"/>
      <c r="AKH230" s="15"/>
      <c r="AKI230" s="15"/>
      <c r="AKJ230" s="15"/>
      <c r="AKK230" s="15"/>
      <c r="AKL230" s="15"/>
      <c r="AKM230" s="15"/>
      <c r="AKN230" s="15"/>
      <c r="AKO230" s="15"/>
      <c r="AKP230" s="15"/>
      <c r="AKQ230" s="15"/>
      <c r="AKR230" s="15"/>
      <c r="AKS230" s="15"/>
      <c r="AKT230" s="15"/>
      <c r="AKU230" s="15"/>
      <c r="AKV230" s="15"/>
      <c r="AKW230" s="15"/>
      <c r="AKX230" s="15"/>
      <c r="AKY230" s="15"/>
      <c r="AKZ230" s="15"/>
      <c r="ALA230" s="15"/>
      <c r="ALB230" s="15"/>
      <c r="ALC230" s="15"/>
      <c r="ALD230" s="15"/>
      <c r="ALE230" s="15"/>
      <c r="ALF230" s="15"/>
      <c r="ALG230" s="15"/>
      <c r="ALH230" s="15"/>
      <c r="ALI230" s="15"/>
      <c r="ALJ230" s="15"/>
      <c r="ALK230" s="15"/>
      <c r="ALL230" s="15"/>
      <c r="ALM230" s="15"/>
      <c r="ALN230" s="15"/>
      <c r="ALO230" s="15"/>
      <c r="ALP230" s="15"/>
      <c r="ALQ230" s="15"/>
      <c r="ALR230" s="15"/>
      <c r="ALS230" s="15"/>
      <c r="ALT230" s="15"/>
      <c r="ALU230" s="15"/>
      <c r="ALV230" s="15"/>
      <c r="ALW230" s="15"/>
      <c r="ALX230" s="15"/>
      <c r="ALY230" s="15"/>
      <c r="ALZ230" s="15"/>
      <c r="AMA230" s="15"/>
      <c r="AMB230" s="15"/>
      <c r="AMC230" s="15"/>
      <c r="AMD230" s="15"/>
      <c r="AME230" s="15"/>
      <c r="AMF230" s="15"/>
      <c r="AMG230" s="15"/>
      <c r="AMH230" s="15"/>
      <c r="AMI230" s="15"/>
      <c r="AMJ230" s="15"/>
    </row>
    <row r="231" spans="1:1024" s="19" customFormat="1" ht="15">
      <c r="A231" s="84">
        <v>4</v>
      </c>
      <c r="B231" s="11"/>
      <c r="C231" s="87" t="s">
        <v>203</v>
      </c>
      <c r="D231" s="83" t="s">
        <v>202</v>
      </c>
      <c r="E231" s="128"/>
      <c r="F231" s="8"/>
      <c r="G231" s="8"/>
      <c r="H231" s="8"/>
      <c r="I231" s="8"/>
      <c r="J231" s="8"/>
      <c r="K231" s="8"/>
      <c r="L231" s="8"/>
      <c r="M231" s="8"/>
      <c r="N231" s="8"/>
      <c r="W231" s="27"/>
      <c r="X231" s="52"/>
      <c r="Y231" s="52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5"/>
      <c r="CT231" s="15"/>
      <c r="CU231" s="15"/>
      <c r="CV231" s="15"/>
      <c r="CW231" s="15"/>
      <c r="CX231" s="15"/>
      <c r="CY231" s="15"/>
      <c r="CZ231" s="15"/>
      <c r="DA231" s="15"/>
      <c r="DB231" s="15"/>
      <c r="DC231" s="15"/>
      <c r="DD231" s="15"/>
      <c r="DE231" s="15"/>
      <c r="DF231" s="15"/>
      <c r="DG231" s="15"/>
      <c r="DH231" s="15"/>
      <c r="DI231" s="15"/>
      <c r="DJ231" s="15"/>
      <c r="DK231" s="15"/>
      <c r="DL231" s="15"/>
      <c r="DM231" s="15"/>
      <c r="DN231" s="15"/>
      <c r="DO231" s="15"/>
      <c r="DP231" s="15"/>
      <c r="DQ231" s="15"/>
      <c r="DR231" s="15"/>
      <c r="DS231" s="15"/>
      <c r="DT231" s="15"/>
      <c r="DU231" s="15"/>
      <c r="DV231" s="15"/>
      <c r="DW231" s="15"/>
      <c r="DX231" s="15"/>
      <c r="DY231" s="15"/>
      <c r="DZ231" s="15"/>
      <c r="EA231" s="15"/>
      <c r="EB231" s="15"/>
      <c r="EC231" s="15"/>
      <c r="ED231" s="15"/>
      <c r="EE231" s="15"/>
      <c r="EF231" s="15"/>
      <c r="EG231" s="15"/>
      <c r="EH231" s="15"/>
      <c r="EI231" s="15"/>
      <c r="EJ231" s="15"/>
      <c r="EK231" s="15"/>
      <c r="EL231" s="15"/>
      <c r="EM231" s="15"/>
      <c r="EN231" s="15"/>
      <c r="EO231" s="15"/>
      <c r="EP231" s="15"/>
      <c r="EQ231" s="15"/>
      <c r="ER231" s="15"/>
      <c r="ES231" s="15"/>
      <c r="ET231" s="15"/>
      <c r="EU231" s="15"/>
      <c r="EV231" s="15"/>
      <c r="EW231" s="15"/>
      <c r="EX231" s="15"/>
      <c r="EY231" s="15"/>
      <c r="EZ231" s="15"/>
      <c r="FA231" s="15"/>
      <c r="FB231" s="15"/>
      <c r="FC231" s="15"/>
      <c r="FD231" s="15"/>
      <c r="FE231" s="15"/>
      <c r="FF231" s="15"/>
      <c r="FG231" s="15"/>
      <c r="FH231" s="15"/>
      <c r="FI231" s="15"/>
      <c r="FJ231" s="15"/>
      <c r="FK231" s="15"/>
      <c r="FL231" s="15"/>
      <c r="FM231" s="15"/>
      <c r="FN231" s="15"/>
      <c r="FO231" s="15"/>
      <c r="FP231" s="15"/>
      <c r="FQ231" s="15"/>
      <c r="FR231" s="15"/>
      <c r="FS231" s="15"/>
      <c r="FT231" s="15"/>
      <c r="FU231" s="15"/>
      <c r="FV231" s="15"/>
      <c r="FW231" s="15"/>
      <c r="FX231" s="15"/>
      <c r="FY231" s="15"/>
      <c r="FZ231" s="15"/>
      <c r="GA231" s="15"/>
      <c r="GB231" s="15"/>
      <c r="GC231" s="15"/>
      <c r="GD231" s="15"/>
      <c r="GE231" s="15"/>
      <c r="GF231" s="15"/>
      <c r="GG231" s="15"/>
      <c r="GH231" s="15"/>
      <c r="GI231" s="15"/>
      <c r="GJ231" s="15"/>
      <c r="GK231" s="15"/>
      <c r="GL231" s="15"/>
      <c r="GM231" s="15"/>
      <c r="GN231" s="15"/>
      <c r="GO231" s="15"/>
      <c r="GP231" s="15"/>
      <c r="GQ231" s="15"/>
      <c r="GR231" s="15"/>
      <c r="GS231" s="15"/>
      <c r="GT231" s="15"/>
      <c r="GU231" s="15"/>
      <c r="GV231" s="15"/>
      <c r="GW231" s="15"/>
      <c r="GX231" s="15"/>
      <c r="GY231" s="15"/>
      <c r="GZ231" s="15"/>
      <c r="HA231" s="15"/>
      <c r="HB231" s="15"/>
      <c r="HC231" s="15"/>
      <c r="HD231" s="15"/>
      <c r="HE231" s="15"/>
      <c r="HF231" s="15"/>
      <c r="HG231" s="15"/>
      <c r="HH231" s="15"/>
      <c r="HI231" s="15"/>
      <c r="HJ231" s="15"/>
      <c r="HK231" s="15"/>
      <c r="HL231" s="15"/>
      <c r="HM231" s="15"/>
      <c r="HN231" s="15"/>
      <c r="HO231" s="15"/>
      <c r="HP231" s="15"/>
      <c r="HQ231" s="15"/>
      <c r="HR231" s="15"/>
      <c r="HS231" s="15"/>
      <c r="HT231" s="15"/>
      <c r="HU231" s="15"/>
      <c r="HV231" s="15"/>
      <c r="HW231" s="15"/>
      <c r="HX231" s="15"/>
      <c r="HY231" s="15"/>
      <c r="HZ231" s="15"/>
      <c r="IA231" s="15"/>
      <c r="IB231" s="15"/>
      <c r="IC231" s="15"/>
      <c r="ID231" s="15"/>
      <c r="IE231" s="15"/>
      <c r="IF231" s="15"/>
      <c r="IG231" s="15"/>
      <c r="IH231" s="15"/>
      <c r="II231" s="15"/>
      <c r="IJ231" s="15"/>
      <c r="IK231" s="15"/>
      <c r="IL231" s="15"/>
      <c r="IM231" s="15"/>
      <c r="IN231" s="15"/>
      <c r="IO231" s="15"/>
      <c r="IP231" s="15"/>
      <c r="IQ231" s="15"/>
      <c r="IR231" s="15"/>
      <c r="IS231" s="15"/>
      <c r="IT231" s="15"/>
      <c r="IU231" s="15"/>
      <c r="IV231" s="15"/>
      <c r="IW231" s="15"/>
      <c r="IX231" s="15"/>
      <c r="IY231" s="15"/>
      <c r="IZ231" s="15"/>
      <c r="JA231" s="15"/>
      <c r="JB231" s="15"/>
      <c r="JC231" s="15"/>
      <c r="JD231" s="15"/>
      <c r="JE231" s="15"/>
      <c r="JF231" s="15"/>
      <c r="JG231" s="15"/>
      <c r="JH231" s="15"/>
      <c r="JI231" s="15"/>
      <c r="JJ231" s="15"/>
      <c r="JK231" s="15"/>
      <c r="JL231" s="15"/>
      <c r="JM231" s="15"/>
      <c r="JN231" s="15"/>
      <c r="JO231" s="15"/>
      <c r="JP231" s="15"/>
      <c r="JQ231" s="15"/>
      <c r="JR231" s="15"/>
      <c r="JS231" s="15"/>
      <c r="JT231" s="15"/>
      <c r="JU231" s="15"/>
      <c r="JV231" s="15"/>
      <c r="JW231" s="15"/>
      <c r="JX231" s="15"/>
      <c r="JY231" s="15"/>
      <c r="JZ231" s="15"/>
      <c r="KA231" s="15"/>
      <c r="KB231" s="15"/>
      <c r="KC231" s="15"/>
      <c r="KD231" s="15"/>
      <c r="KE231" s="15"/>
      <c r="KF231" s="15"/>
      <c r="KG231" s="15"/>
      <c r="KH231" s="15"/>
      <c r="KI231" s="15"/>
      <c r="KJ231" s="15"/>
      <c r="KK231" s="15"/>
      <c r="KL231" s="15"/>
      <c r="KM231" s="15"/>
      <c r="KN231" s="15"/>
      <c r="KO231" s="15"/>
      <c r="KP231" s="15"/>
      <c r="KQ231" s="15"/>
      <c r="KR231" s="15"/>
      <c r="KS231" s="15"/>
      <c r="KT231" s="15"/>
      <c r="KU231" s="15"/>
      <c r="KV231" s="15"/>
      <c r="KW231" s="15"/>
      <c r="KX231" s="15"/>
      <c r="KY231" s="15"/>
      <c r="KZ231" s="15"/>
      <c r="LA231" s="15"/>
      <c r="LB231" s="15"/>
      <c r="LC231" s="15"/>
      <c r="LD231" s="15"/>
      <c r="LE231" s="15"/>
      <c r="LF231" s="15"/>
      <c r="LG231" s="15"/>
      <c r="LH231" s="15"/>
      <c r="LI231" s="15"/>
      <c r="LJ231" s="15"/>
      <c r="LK231" s="15"/>
      <c r="LL231" s="15"/>
      <c r="LM231" s="15"/>
      <c r="LN231" s="15"/>
      <c r="LO231" s="15"/>
      <c r="LP231" s="15"/>
      <c r="LQ231" s="15"/>
      <c r="LR231" s="15"/>
      <c r="LS231" s="15"/>
      <c r="LT231" s="15"/>
      <c r="LU231" s="15"/>
      <c r="LV231" s="15"/>
      <c r="LW231" s="15"/>
      <c r="LX231" s="15"/>
      <c r="LY231" s="15"/>
      <c r="LZ231" s="15"/>
      <c r="MA231" s="15"/>
      <c r="MB231" s="15"/>
      <c r="MC231" s="15"/>
      <c r="MD231" s="15"/>
      <c r="ME231" s="15"/>
      <c r="MF231" s="15"/>
      <c r="MG231" s="15"/>
      <c r="MH231" s="15"/>
      <c r="MI231" s="15"/>
      <c r="MJ231" s="15"/>
      <c r="MK231" s="15"/>
      <c r="ML231" s="15"/>
      <c r="MM231" s="15"/>
      <c r="MN231" s="15"/>
      <c r="MO231" s="15"/>
      <c r="MP231" s="15"/>
      <c r="MQ231" s="15"/>
      <c r="MR231" s="15"/>
      <c r="MS231" s="15"/>
      <c r="MT231" s="15"/>
      <c r="MU231" s="15"/>
      <c r="MV231" s="15"/>
      <c r="MW231" s="15"/>
      <c r="MX231" s="15"/>
      <c r="MY231" s="15"/>
      <c r="MZ231" s="15"/>
      <c r="NA231" s="15"/>
      <c r="NB231" s="15"/>
      <c r="NC231" s="15"/>
      <c r="ND231" s="15"/>
      <c r="NE231" s="15"/>
      <c r="NF231" s="15"/>
      <c r="NG231" s="15"/>
      <c r="NH231" s="15"/>
      <c r="NI231" s="15"/>
      <c r="NJ231" s="15"/>
      <c r="NK231" s="15"/>
      <c r="NL231" s="15"/>
      <c r="NM231" s="15"/>
      <c r="NN231" s="15"/>
      <c r="NO231" s="15"/>
      <c r="NP231" s="15"/>
      <c r="NQ231" s="15"/>
      <c r="NR231" s="15"/>
      <c r="NS231" s="15"/>
      <c r="NT231" s="15"/>
      <c r="NU231" s="15"/>
      <c r="NV231" s="15"/>
      <c r="NW231" s="15"/>
      <c r="NX231" s="15"/>
      <c r="NY231" s="15"/>
      <c r="NZ231" s="15"/>
      <c r="OA231" s="15"/>
      <c r="OB231" s="15"/>
      <c r="OC231" s="15"/>
      <c r="OD231" s="15"/>
      <c r="OE231" s="15"/>
      <c r="OF231" s="15"/>
      <c r="OG231" s="15"/>
      <c r="OH231" s="15"/>
      <c r="OI231" s="15"/>
      <c r="OJ231" s="15"/>
      <c r="OK231" s="15"/>
      <c r="OL231" s="15"/>
      <c r="OM231" s="15"/>
      <c r="ON231" s="15"/>
      <c r="OO231" s="15"/>
      <c r="OP231" s="15"/>
      <c r="OQ231" s="15"/>
      <c r="OR231" s="15"/>
      <c r="OS231" s="15"/>
      <c r="OT231" s="15"/>
      <c r="OU231" s="15"/>
      <c r="OV231" s="15"/>
      <c r="OW231" s="15"/>
      <c r="OX231" s="15"/>
      <c r="OY231" s="15"/>
      <c r="OZ231" s="15"/>
      <c r="PA231" s="15"/>
      <c r="PB231" s="15"/>
      <c r="PC231" s="15"/>
      <c r="PD231" s="15"/>
      <c r="PE231" s="15"/>
      <c r="PF231" s="15"/>
      <c r="PG231" s="15"/>
      <c r="PH231" s="15"/>
      <c r="PI231" s="15"/>
      <c r="PJ231" s="15"/>
      <c r="PK231" s="15"/>
      <c r="PL231" s="15"/>
      <c r="PM231" s="15"/>
      <c r="PN231" s="15"/>
      <c r="PO231" s="15"/>
      <c r="PP231" s="15"/>
      <c r="PQ231" s="15"/>
      <c r="PR231" s="15"/>
      <c r="PS231" s="15"/>
      <c r="PT231" s="15"/>
      <c r="PU231" s="15"/>
      <c r="PV231" s="15"/>
      <c r="PW231" s="15"/>
      <c r="PX231" s="15"/>
      <c r="PY231" s="15"/>
      <c r="PZ231" s="15"/>
      <c r="QA231" s="15"/>
      <c r="QB231" s="15"/>
      <c r="QC231" s="15"/>
      <c r="QD231" s="15"/>
      <c r="QE231" s="15"/>
      <c r="QF231" s="15"/>
      <c r="QG231" s="15"/>
      <c r="QH231" s="15"/>
      <c r="QI231" s="15"/>
      <c r="QJ231" s="15"/>
      <c r="QK231" s="15"/>
      <c r="QL231" s="15"/>
      <c r="QM231" s="15"/>
      <c r="QN231" s="15"/>
      <c r="QO231" s="15"/>
      <c r="QP231" s="15"/>
      <c r="QQ231" s="15"/>
      <c r="QR231" s="15"/>
      <c r="QS231" s="15"/>
      <c r="QT231" s="15"/>
      <c r="QU231" s="15"/>
      <c r="QV231" s="15"/>
      <c r="QW231" s="15"/>
      <c r="QX231" s="15"/>
      <c r="QY231" s="15"/>
      <c r="QZ231" s="15"/>
      <c r="RA231" s="15"/>
      <c r="RB231" s="15"/>
      <c r="RC231" s="15"/>
      <c r="RD231" s="15"/>
      <c r="RE231" s="15"/>
      <c r="RF231" s="15"/>
      <c r="RG231" s="15"/>
      <c r="RH231" s="15"/>
      <c r="RI231" s="15"/>
      <c r="RJ231" s="15"/>
      <c r="RK231" s="15"/>
      <c r="RL231" s="15"/>
      <c r="RM231" s="15"/>
      <c r="RN231" s="15"/>
      <c r="RO231" s="15"/>
      <c r="RP231" s="15"/>
      <c r="RQ231" s="15"/>
      <c r="RR231" s="15"/>
      <c r="RS231" s="15"/>
      <c r="RT231" s="15"/>
      <c r="RU231" s="15"/>
      <c r="RV231" s="15"/>
      <c r="RW231" s="15"/>
      <c r="RX231" s="15"/>
      <c r="RY231" s="15"/>
      <c r="RZ231" s="15"/>
      <c r="SA231" s="15"/>
      <c r="SB231" s="15"/>
      <c r="SC231" s="15"/>
      <c r="SD231" s="15"/>
      <c r="SE231" s="15"/>
      <c r="SF231" s="15"/>
      <c r="SG231" s="15"/>
      <c r="SH231" s="15"/>
      <c r="SI231" s="15"/>
      <c r="SJ231" s="15"/>
      <c r="SK231" s="15"/>
      <c r="SL231" s="15"/>
      <c r="SM231" s="15"/>
      <c r="SN231" s="15"/>
      <c r="SO231" s="15"/>
      <c r="SP231" s="15"/>
      <c r="SQ231" s="15"/>
      <c r="SR231" s="15"/>
      <c r="SS231" s="15"/>
      <c r="ST231" s="15"/>
      <c r="SU231" s="15"/>
      <c r="SV231" s="15"/>
      <c r="SW231" s="15"/>
      <c r="SX231" s="15"/>
      <c r="SY231" s="15"/>
      <c r="SZ231" s="15"/>
      <c r="TA231" s="15"/>
      <c r="TB231" s="15"/>
      <c r="TC231" s="15"/>
      <c r="TD231" s="15"/>
      <c r="TE231" s="15"/>
      <c r="TF231" s="15"/>
      <c r="TG231" s="15"/>
      <c r="TH231" s="15"/>
      <c r="TI231" s="15"/>
      <c r="TJ231" s="15"/>
      <c r="TK231" s="15"/>
      <c r="TL231" s="15"/>
      <c r="TM231" s="15"/>
      <c r="TN231" s="15"/>
      <c r="TO231" s="15"/>
      <c r="TP231" s="15"/>
      <c r="TQ231" s="15"/>
      <c r="TR231" s="15"/>
      <c r="TS231" s="15"/>
      <c r="TT231" s="15"/>
      <c r="TU231" s="15"/>
      <c r="TV231" s="15"/>
      <c r="TW231" s="15"/>
      <c r="TX231" s="15"/>
      <c r="TY231" s="15"/>
      <c r="TZ231" s="15"/>
      <c r="UA231" s="15"/>
      <c r="UB231" s="15"/>
      <c r="UC231" s="15"/>
      <c r="UD231" s="15"/>
      <c r="UE231" s="15"/>
      <c r="UF231" s="15"/>
      <c r="UG231" s="15"/>
      <c r="UH231" s="15"/>
      <c r="UI231" s="15"/>
      <c r="UJ231" s="15"/>
      <c r="UK231" s="15"/>
      <c r="UL231" s="15"/>
      <c r="UM231" s="15"/>
      <c r="UN231" s="15"/>
      <c r="UO231" s="15"/>
      <c r="UP231" s="15"/>
      <c r="UQ231" s="15"/>
      <c r="UR231" s="15"/>
      <c r="US231" s="15"/>
      <c r="UT231" s="15"/>
      <c r="UU231" s="15"/>
      <c r="UV231" s="15"/>
      <c r="UW231" s="15"/>
      <c r="UX231" s="15"/>
      <c r="UY231" s="15"/>
      <c r="UZ231" s="15"/>
      <c r="VA231" s="15"/>
      <c r="VB231" s="15"/>
      <c r="VC231" s="15"/>
      <c r="VD231" s="15"/>
      <c r="VE231" s="15"/>
      <c r="VF231" s="15"/>
      <c r="VG231" s="15"/>
      <c r="VH231" s="15"/>
      <c r="VI231" s="15"/>
      <c r="VJ231" s="15"/>
      <c r="VK231" s="15"/>
      <c r="VL231" s="15"/>
      <c r="VM231" s="15"/>
      <c r="VN231" s="15"/>
      <c r="VO231" s="15"/>
      <c r="VP231" s="15"/>
      <c r="VQ231" s="15"/>
      <c r="VR231" s="15"/>
      <c r="VS231" s="15"/>
      <c r="VT231" s="15"/>
      <c r="VU231" s="15"/>
      <c r="VV231" s="15"/>
      <c r="VW231" s="15"/>
      <c r="VX231" s="15"/>
      <c r="VY231" s="15"/>
      <c r="VZ231" s="15"/>
      <c r="WA231" s="15"/>
      <c r="WB231" s="15"/>
      <c r="WC231" s="15"/>
      <c r="WD231" s="15"/>
      <c r="WE231" s="15"/>
      <c r="WF231" s="15"/>
      <c r="WG231" s="15"/>
      <c r="WH231" s="15"/>
      <c r="WI231" s="15"/>
      <c r="WJ231" s="15"/>
      <c r="WK231" s="15"/>
      <c r="WL231" s="15"/>
      <c r="WM231" s="15"/>
      <c r="WN231" s="15"/>
      <c r="WO231" s="15"/>
      <c r="WP231" s="15"/>
      <c r="WQ231" s="15"/>
      <c r="WR231" s="15"/>
      <c r="WS231" s="15"/>
      <c r="WT231" s="15"/>
      <c r="WU231" s="15"/>
      <c r="WV231" s="15"/>
      <c r="WW231" s="15"/>
      <c r="WX231" s="15"/>
      <c r="WY231" s="15"/>
      <c r="WZ231" s="15"/>
      <c r="XA231" s="15"/>
      <c r="XB231" s="15"/>
      <c r="XC231" s="15"/>
      <c r="XD231" s="15"/>
      <c r="XE231" s="15"/>
      <c r="XF231" s="15"/>
      <c r="XG231" s="15"/>
      <c r="XH231" s="15"/>
      <c r="XI231" s="15"/>
      <c r="XJ231" s="15"/>
      <c r="XK231" s="15"/>
      <c r="XL231" s="15"/>
      <c r="XM231" s="15"/>
      <c r="XN231" s="15"/>
      <c r="XO231" s="15"/>
      <c r="XP231" s="15"/>
      <c r="XQ231" s="15"/>
      <c r="XR231" s="15"/>
      <c r="XS231" s="15"/>
      <c r="XT231" s="15"/>
      <c r="XU231" s="15"/>
      <c r="XV231" s="15"/>
      <c r="XW231" s="15"/>
      <c r="XX231" s="15"/>
      <c r="XY231" s="15"/>
      <c r="XZ231" s="15"/>
      <c r="YA231" s="15"/>
      <c r="YB231" s="15"/>
      <c r="YC231" s="15"/>
      <c r="YD231" s="15"/>
      <c r="YE231" s="15"/>
      <c r="YF231" s="15"/>
      <c r="YG231" s="15"/>
      <c r="YH231" s="15"/>
      <c r="YI231" s="15"/>
      <c r="YJ231" s="15"/>
      <c r="YK231" s="15"/>
      <c r="YL231" s="15"/>
      <c r="YM231" s="15"/>
      <c r="YN231" s="15"/>
      <c r="YO231" s="15"/>
      <c r="YP231" s="15"/>
      <c r="YQ231" s="15"/>
      <c r="YR231" s="15"/>
      <c r="YS231" s="15"/>
      <c r="YT231" s="15"/>
      <c r="YU231" s="15"/>
      <c r="YV231" s="15"/>
      <c r="YW231" s="15"/>
      <c r="YX231" s="15"/>
      <c r="YY231" s="15"/>
      <c r="YZ231" s="15"/>
      <c r="ZA231" s="15"/>
      <c r="ZB231" s="15"/>
      <c r="ZC231" s="15"/>
      <c r="ZD231" s="15"/>
      <c r="ZE231" s="15"/>
      <c r="ZF231" s="15"/>
      <c r="ZG231" s="15"/>
      <c r="ZH231" s="15"/>
      <c r="ZI231" s="15"/>
      <c r="ZJ231" s="15"/>
      <c r="ZK231" s="15"/>
      <c r="ZL231" s="15"/>
      <c r="ZM231" s="15"/>
      <c r="ZN231" s="15"/>
      <c r="ZO231" s="15"/>
      <c r="ZP231" s="15"/>
      <c r="ZQ231" s="15"/>
      <c r="ZR231" s="15"/>
      <c r="ZS231" s="15"/>
      <c r="ZT231" s="15"/>
      <c r="ZU231" s="15"/>
      <c r="ZV231" s="15"/>
      <c r="ZW231" s="15"/>
      <c r="ZX231" s="15"/>
      <c r="ZY231" s="15"/>
      <c r="ZZ231" s="15"/>
      <c r="AAA231" s="15"/>
      <c r="AAB231" s="15"/>
      <c r="AAC231" s="15"/>
      <c r="AAD231" s="15"/>
      <c r="AAE231" s="15"/>
      <c r="AAF231" s="15"/>
      <c r="AAG231" s="15"/>
      <c r="AAH231" s="15"/>
      <c r="AAI231" s="15"/>
      <c r="AAJ231" s="15"/>
      <c r="AAK231" s="15"/>
      <c r="AAL231" s="15"/>
      <c r="AAM231" s="15"/>
      <c r="AAN231" s="15"/>
      <c r="AAO231" s="15"/>
      <c r="AAP231" s="15"/>
      <c r="AAQ231" s="15"/>
      <c r="AAR231" s="15"/>
      <c r="AAS231" s="15"/>
      <c r="AAT231" s="15"/>
      <c r="AAU231" s="15"/>
      <c r="AAV231" s="15"/>
      <c r="AAW231" s="15"/>
      <c r="AAX231" s="15"/>
      <c r="AAY231" s="15"/>
      <c r="AAZ231" s="15"/>
      <c r="ABA231" s="15"/>
      <c r="ABB231" s="15"/>
      <c r="ABC231" s="15"/>
      <c r="ABD231" s="15"/>
      <c r="ABE231" s="15"/>
      <c r="ABF231" s="15"/>
      <c r="ABG231" s="15"/>
      <c r="ABH231" s="15"/>
      <c r="ABI231" s="15"/>
      <c r="ABJ231" s="15"/>
      <c r="ABK231" s="15"/>
      <c r="ABL231" s="15"/>
      <c r="ABM231" s="15"/>
      <c r="ABN231" s="15"/>
      <c r="ABO231" s="15"/>
      <c r="ABP231" s="15"/>
      <c r="ABQ231" s="15"/>
      <c r="ABR231" s="15"/>
      <c r="ABS231" s="15"/>
      <c r="ABT231" s="15"/>
      <c r="ABU231" s="15"/>
      <c r="ABV231" s="15"/>
      <c r="ABW231" s="15"/>
      <c r="ABX231" s="15"/>
      <c r="ABY231" s="15"/>
      <c r="ABZ231" s="15"/>
      <c r="ACA231" s="15"/>
      <c r="ACB231" s="15"/>
      <c r="ACC231" s="15"/>
      <c r="ACD231" s="15"/>
      <c r="ACE231" s="15"/>
      <c r="ACF231" s="15"/>
      <c r="ACG231" s="15"/>
      <c r="ACH231" s="15"/>
      <c r="ACI231" s="15"/>
      <c r="ACJ231" s="15"/>
      <c r="ACK231" s="15"/>
      <c r="ACL231" s="15"/>
      <c r="ACM231" s="15"/>
      <c r="ACN231" s="15"/>
      <c r="ACO231" s="15"/>
      <c r="ACP231" s="15"/>
      <c r="ACQ231" s="15"/>
      <c r="ACR231" s="15"/>
      <c r="ACS231" s="15"/>
      <c r="ACT231" s="15"/>
      <c r="ACU231" s="15"/>
      <c r="ACV231" s="15"/>
      <c r="ACW231" s="15"/>
      <c r="ACX231" s="15"/>
      <c r="ACY231" s="15"/>
      <c r="ACZ231" s="15"/>
      <c r="ADA231" s="15"/>
      <c r="ADB231" s="15"/>
      <c r="ADC231" s="15"/>
      <c r="ADD231" s="15"/>
      <c r="ADE231" s="15"/>
      <c r="ADF231" s="15"/>
      <c r="ADG231" s="15"/>
      <c r="ADH231" s="15"/>
      <c r="ADI231" s="15"/>
      <c r="ADJ231" s="15"/>
      <c r="ADK231" s="15"/>
      <c r="ADL231" s="15"/>
      <c r="ADM231" s="15"/>
      <c r="ADN231" s="15"/>
      <c r="ADO231" s="15"/>
      <c r="ADP231" s="15"/>
      <c r="ADQ231" s="15"/>
      <c r="ADR231" s="15"/>
      <c r="ADS231" s="15"/>
      <c r="ADT231" s="15"/>
      <c r="ADU231" s="15"/>
      <c r="ADV231" s="15"/>
      <c r="ADW231" s="15"/>
      <c r="ADX231" s="15"/>
      <c r="ADY231" s="15"/>
      <c r="ADZ231" s="15"/>
      <c r="AEA231" s="15"/>
      <c r="AEB231" s="15"/>
      <c r="AEC231" s="15"/>
      <c r="AED231" s="15"/>
      <c r="AEE231" s="15"/>
      <c r="AEF231" s="15"/>
      <c r="AEG231" s="15"/>
      <c r="AEH231" s="15"/>
      <c r="AEI231" s="15"/>
      <c r="AEJ231" s="15"/>
      <c r="AEK231" s="15"/>
      <c r="AEL231" s="15"/>
      <c r="AEM231" s="15"/>
      <c r="AEN231" s="15"/>
      <c r="AEO231" s="15"/>
      <c r="AEP231" s="15"/>
      <c r="AEQ231" s="15"/>
      <c r="AER231" s="15"/>
      <c r="AES231" s="15"/>
      <c r="AET231" s="15"/>
      <c r="AEU231" s="15"/>
      <c r="AEV231" s="15"/>
      <c r="AEW231" s="15"/>
      <c r="AEX231" s="15"/>
      <c r="AEY231" s="15"/>
      <c r="AEZ231" s="15"/>
      <c r="AFA231" s="15"/>
      <c r="AFB231" s="15"/>
      <c r="AFC231" s="15"/>
      <c r="AFD231" s="15"/>
      <c r="AFE231" s="15"/>
      <c r="AFF231" s="15"/>
      <c r="AFG231" s="15"/>
      <c r="AFH231" s="15"/>
      <c r="AFI231" s="15"/>
      <c r="AFJ231" s="15"/>
      <c r="AFK231" s="15"/>
      <c r="AFL231" s="15"/>
      <c r="AFM231" s="15"/>
      <c r="AFN231" s="15"/>
      <c r="AFO231" s="15"/>
      <c r="AFP231" s="15"/>
      <c r="AFQ231" s="15"/>
      <c r="AFR231" s="15"/>
      <c r="AFS231" s="15"/>
      <c r="AFT231" s="15"/>
      <c r="AFU231" s="15"/>
      <c r="AFV231" s="15"/>
      <c r="AFW231" s="15"/>
      <c r="AFX231" s="15"/>
      <c r="AFY231" s="15"/>
      <c r="AFZ231" s="15"/>
      <c r="AGA231" s="15"/>
      <c r="AGB231" s="15"/>
      <c r="AGC231" s="15"/>
      <c r="AGD231" s="15"/>
      <c r="AGE231" s="15"/>
      <c r="AGF231" s="15"/>
      <c r="AGG231" s="15"/>
      <c r="AGH231" s="15"/>
      <c r="AGI231" s="15"/>
      <c r="AGJ231" s="15"/>
      <c r="AGK231" s="15"/>
      <c r="AGL231" s="15"/>
      <c r="AGM231" s="15"/>
      <c r="AGN231" s="15"/>
      <c r="AGO231" s="15"/>
      <c r="AGP231" s="15"/>
      <c r="AGQ231" s="15"/>
      <c r="AGR231" s="15"/>
      <c r="AGS231" s="15"/>
      <c r="AGT231" s="15"/>
      <c r="AGU231" s="15"/>
      <c r="AGV231" s="15"/>
      <c r="AGW231" s="15"/>
      <c r="AGX231" s="15"/>
      <c r="AGY231" s="15"/>
      <c r="AGZ231" s="15"/>
      <c r="AHA231" s="15"/>
      <c r="AHB231" s="15"/>
      <c r="AHC231" s="15"/>
      <c r="AHD231" s="15"/>
      <c r="AHE231" s="15"/>
      <c r="AHF231" s="15"/>
      <c r="AHG231" s="15"/>
      <c r="AHH231" s="15"/>
      <c r="AHI231" s="15"/>
      <c r="AHJ231" s="15"/>
      <c r="AHK231" s="15"/>
      <c r="AHL231" s="15"/>
      <c r="AHM231" s="15"/>
      <c r="AHN231" s="15"/>
      <c r="AHO231" s="15"/>
      <c r="AHP231" s="15"/>
      <c r="AHQ231" s="15"/>
      <c r="AHR231" s="15"/>
      <c r="AHS231" s="15"/>
      <c r="AHT231" s="15"/>
      <c r="AHU231" s="15"/>
      <c r="AHV231" s="15"/>
      <c r="AHW231" s="15"/>
      <c r="AHX231" s="15"/>
      <c r="AHY231" s="15"/>
      <c r="AHZ231" s="15"/>
      <c r="AIA231" s="15"/>
      <c r="AIB231" s="15"/>
      <c r="AIC231" s="15"/>
      <c r="AID231" s="15"/>
      <c r="AIE231" s="15"/>
      <c r="AIF231" s="15"/>
      <c r="AIG231" s="15"/>
      <c r="AIH231" s="15"/>
      <c r="AII231" s="15"/>
      <c r="AIJ231" s="15"/>
      <c r="AIK231" s="15"/>
      <c r="AIL231" s="15"/>
      <c r="AIM231" s="15"/>
      <c r="AIN231" s="15"/>
      <c r="AIO231" s="15"/>
      <c r="AIP231" s="15"/>
      <c r="AIQ231" s="15"/>
      <c r="AIR231" s="15"/>
      <c r="AIS231" s="15"/>
      <c r="AIT231" s="15"/>
      <c r="AIU231" s="15"/>
      <c r="AIV231" s="15"/>
      <c r="AIW231" s="15"/>
      <c r="AIX231" s="15"/>
      <c r="AIY231" s="15"/>
      <c r="AIZ231" s="15"/>
      <c r="AJA231" s="15"/>
      <c r="AJB231" s="15"/>
      <c r="AJC231" s="15"/>
      <c r="AJD231" s="15"/>
      <c r="AJE231" s="15"/>
      <c r="AJF231" s="15"/>
      <c r="AJG231" s="15"/>
      <c r="AJH231" s="15"/>
      <c r="AJI231" s="15"/>
      <c r="AJJ231" s="15"/>
      <c r="AJK231" s="15"/>
      <c r="AJL231" s="15"/>
      <c r="AJM231" s="15"/>
      <c r="AJN231" s="15"/>
      <c r="AJO231" s="15"/>
      <c r="AJP231" s="15"/>
      <c r="AJQ231" s="15"/>
      <c r="AJR231" s="15"/>
      <c r="AJS231" s="15"/>
      <c r="AJT231" s="15"/>
      <c r="AJU231" s="15"/>
      <c r="AJV231" s="15"/>
      <c r="AJW231" s="15"/>
      <c r="AJX231" s="15"/>
      <c r="AJY231" s="15"/>
      <c r="AJZ231" s="15"/>
      <c r="AKA231" s="15"/>
      <c r="AKB231" s="15"/>
      <c r="AKC231" s="15"/>
      <c r="AKD231" s="15"/>
      <c r="AKE231" s="15"/>
      <c r="AKF231" s="15"/>
      <c r="AKG231" s="15"/>
      <c r="AKH231" s="15"/>
      <c r="AKI231" s="15"/>
      <c r="AKJ231" s="15"/>
      <c r="AKK231" s="15"/>
      <c r="AKL231" s="15"/>
      <c r="AKM231" s="15"/>
      <c r="AKN231" s="15"/>
      <c r="AKO231" s="15"/>
      <c r="AKP231" s="15"/>
      <c r="AKQ231" s="15"/>
      <c r="AKR231" s="15"/>
      <c r="AKS231" s="15"/>
      <c r="AKT231" s="15"/>
      <c r="AKU231" s="15"/>
      <c r="AKV231" s="15"/>
      <c r="AKW231" s="15"/>
      <c r="AKX231" s="15"/>
      <c r="AKY231" s="15"/>
      <c r="AKZ231" s="15"/>
      <c r="ALA231" s="15"/>
      <c r="ALB231" s="15"/>
      <c r="ALC231" s="15"/>
      <c r="ALD231" s="15"/>
      <c r="ALE231" s="15"/>
      <c r="ALF231" s="15"/>
      <c r="ALG231" s="15"/>
      <c r="ALH231" s="15"/>
      <c r="ALI231" s="15"/>
      <c r="ALJ231" s="15"/>
      <c r="ALK231" s="15"/>
      <c r="ALL231" s="15"/>
      <c r="ALM231" s="15"/>
      <c r="ALN231" s="15"/>
      <c r="ALO231" s="15"/>
      <c r="ALP231" s="15"/>
      <c r="ALQ231" s="15"/>
      <c r="ALR231" s="15"/>
      <c r="ALS231" s="15"/>
      <c r="ALT231" s="15"/>
      <c r="ALU231" s="15"/>
      <c r="ALV231" s="15"/>
      <c r="ALW231" s="15"/>
      <c r="ALX231" s="15"/>
      <c r="ALY231" s="15"/>
      <c r="ALZ231" s="15"/>
      <c r="AMA231" s="15"/>
      <c r="AMB231" s="15"/>
      <c r="AMC231" s="15"/>
      <c r="AMD231" s="15"/>
      <c r="AME231" s="15"/>
      <c r="AMF231" s="15"/>
      <c r="AMG231" s="15"/>
      <c r="AMH231" s="15"/>
      <c r="AMI231" s="15"/>
      <c r="AMJ231" s="15"/>
    </row>
    <row r="232" spans="1:1024" s="19" customFormat="1" ht="15">
      <c r="A232" s="84">
        <v>5</v>
      </c>
      <c r="B232" s="11"/>
      <c r="C232" s="87" t="s">
        <v>204</v>
      </c>
      <c r="D232" s="83" t="s">
        <v>202</v>
      </c>
      <c r="E232" s="128"/>
      <c r="F232" s="8"/>
      <c r="G232" s="8"/>
      <c r="H232" s="8"/>
      <c r="I232" s="8"/>
      <c r="J232" s="8"/>
      <c r="K232" s="8"/>
      <c r="L232" s="8"/>
      <c r="M232" s="8"/>
      <c r="N232" s="8"/>
      <c r="W232" s="27"/>
      <c r="X232" s="52"/>
      <c r="Y232" s="52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/>
      <c r="CO232" s="15"/>
      <c r="CP232" s="15"/>
      <c r="CQ232" s="15"/>
      <c r="CR232" s="15"/>
      <c r="CS232" s="15"/>
      <c r="CT232" s="15"/>
      <c r="CU232" s="15"/>
      <c r="CV232" s="15"/>
      <c r="CW232" s="15"/>
      <c r="CX232" s="15"/>
      <c r="CY232" s="15"/>
      <c r="CZ232" s="15"/>
      <c r="DA232" s="15"/>
      <c r="DB232" s="15"/>
      <c r="DC232" s="15"/>
      <c r="DD232" s="15"/>
      <c r="DE232" s="15"/>
      <c r="DF232" s="15"/>
      <c r="DG232" s="15"/>
      <c r="DH232" s="15"/>
      <c r="DI232" s="15"/>
      <c r="DJ232" s="15"/>
      <c r="DK232" s="15"/>
      <c r="DL232" s="15"/>
      <c r="DM232" s="15"/>
      <c r="DN232" s="15"/>
      <c r="DO232" s="15"/>
      <c r="DP232" s="15"/>
      <c r="DQ232" s="15"/>
      <c r="DR232" s="15"/>
      <c r="DS232" s="15"/>
      <c r="DT232" s="15"/>
      <c r="DU232" s="15"/>
      <c r="DV232" s="15"/>
      <c r="DW232" s="15"/>
      <c r="DX232" s="15"/>
      <c r="DY232" s="15"/>
      <c r="DZ232" s="15"/>
      <c r="EA232" s="15"/>
      <c r="EB232" s="15"/>
      <c r="EC232" s="15"/>
      <c r="ED232" s="15"/>
      <c r="EE232" s="15"/>
      <c r="EF232" s="15"/>
      <c r="EG232" s="15"/>
      <c r="EH232" s="15"/>
      <c r="EI232" s="15"/>
      <c r="EJ232" s="15"/>
      <c r="EK232" s="15"/>
      <c r="EL232" s="15"/>
      <c r="EM232" s="15"/>
      <c r="EN232" s="15"/>
      <c r="EO232" s="15"/>
      <c r="EP232" s="15"/>
      <c r="EQ232" s="15"/>
      <c r="ER232" s="15"/>
      <c r="ES232" s="15"/>
      <c r="ET232" s="15"/>
      <c r="EU232" s="15"/>
      <c r="EV232" s="15"/>
      <c r="EW232" s="15"/>
      <c r="EX232" s="15"/>
      <c r="EY232" s="15"/>
      <c r="EZ232" s="15"/>
      <c r="FA232" s="15"/>
      <c r="FB232" s="15"/>
      <c r="FC232" s="15"/>
      <c r="FD232" s="15"/>
      <c r="FE232" s="15"/>
      <c r="FF232" s="15"/>
      <c r="FG232" s="15"/>
      <c r="FH232" s="15"/>
      <c r="FI232" s="15"/>
      <c r="FJ232" s="15"/>
      <c r="FK232" s="15"/>
      <c r="FL232" s="15"/>
      <c r="FM232" s="15"/>
      <c r="FN232" s="15"/>
      <c r="FO232" s="15"/>
      <c r="FP232" s="15"/>
      <c r="FQ232" s="15"/>
      <c r="FR232" s="15"/>
      <c r="FS232" s="15"/>
      <c r="FT232" s="15"/>
      <c r="FU232" s="15"/>
      <c r="FV232" s="15"/>
      <c r="FW232" s="15"/>
      <c r="FX232" s="15"/>
      <c r="FY232" s="15"/>
      <c r="FZ232" s="15"/>
      <c r="GA232" s="15"/>
      <c r="GB232" s="15"/>
      <c r="GC232" s="15"/>
      <c r="GD232" s="15"/>
      <c r="GE232" s="15"/>
      <c r="GF232" s="15"/>
      <c r="GG232" s="15"/>
      <c r="GH232" s="15"/>
      <c r="GI232" s="15"/>
      <c r="GJ232" s="15"/>
      <c r="GK232" s="15"/>
      <c r="GL232" s="15"/>
      <c r="GM232" s="15"/>
      <c r="GN232" s="15"/>
      <c r="GO232" s="15"/>
      <c r="GP232" s="15"/>
      <c r="GQ232" s="15"/>
      <c r="GR232" s="15"/>
      <c r="GS232" s="15"/>
      <c r="GT232" s="15"/>
      <c r="GU232" s="15"/>
      <c r="GV232" s="15"/>
      <c r="GW232" s="15"/>
      <c r="GX232" s="15"/>
      <c r="GY232" s="15"/>
      <c r="GZ232" s="15"/>
      <c r="HA232" s="15"/>
      <c r="HB232" s="15"/>
      <c r="HC232" s="15"/>
      <c r="HD232" s="15"/>
      <c r="HE232" s="15"/>
      <c r="HF232" s="15"/>
      <c r="HG232" s="15"/>
      <c r="HH232" s="15"/>
      <c r="HI232" s="15"/>
      <c r="HJ232" s="15"/>
      <c r="HK232" s="15"/>
      <c r="HL232" s="15"/>
      <c r="HM232" s="15"/>
      <c r="HN232" s="15"/>
      <c r="HO232" s="15"/>
      <c r="HP232" s="15"/>
      <c r="HQ232" s="15"/>
      <c r="HR232" s="15"/>
      <c r="HS232" s="15"/>
      <c r="HT232" s="15"/>
      <c r="HU232" s="15"/>
      <c r="HV232" s="15"/>
      <c r="HW232" s="15"/>
      <c r="HX232" s="15"/>
      <c r="HY232" s="15"/>
      <c r="HZ232" s="15"/>
      <c r="IA232" s="15"/>
      <c r="IB232" s="15"/>
      <c r="IC232" s="15"/>
      <c r="ID232" s="15"/>
      <c r="IE232" s="15"/>
      <c r="IF232" s="15"/>
      <c r="IG232" s="15"/>
      <c r="IH232" s="15"/>
      <c r="II232" s="15"/>
      <c r="IJ232" s="15"/>
      <c r="IK232" s="15"/>
      <c r="IL232" s="15"/>
      <c r="IM232" s="15"/>
      <c r="IN232" s="15"/>
      <c r="IO232" s="15"/>
      <c r="IP232" s="15"/>
      <c r="IQ232" s="15"/>
      <c r="IR232" s="15"/>
      <c r="IS232" s="15"/>
      <c r="IT232" s="15"/>
      <c r="IU232" s="15"/>
      <c r="IV232" s="15"/>
      <c r="IW232" s="15"/>
      <c r="IX232" s="15"/>
      <c r="IY232" s="15"/>
      <c r="IZ232" s="15"/>
      <c r="JA232" s="15"/>
      <c r="JB232" s="15"/>
      <c r="JC232" s="15"/>
      <c r="JD232" s="15"/>
      <c r="JE232" s="15"/>
      <c r="JF232" s="15"/>
      <c r="JG232" s="15"/>
      <c r="JH232" s="15"/>
      <c r="JI232" s="15"/>
      <c r="JJ232" s="15"/>
      <c r="JK232" s="15"/>
      <c r="JL232" s="15"/>
      <c r="JM232" s="15"/>
      <c r="JN232" s="15"/>
      <c r="JO232" s="15"/>
      <c r="JP232" s="15"/>
      <c r="JQ232" s="15"/>
      <c r="JR232" s="15"/>
      <c r="JS232" s="15"/>
      <c r="JT232" s="15"/>
      <c r="JU232" s="15"/>
      <c r="JV232" s="15"/>
      <c r="JW232" s="15"/>
      <c r="JX232" s="15"/>
      <c r="JY232" s="15"/>
      <c r="JZ232" s="15"/>
      <c r="KA232" s="15"/>
      <c r="KB232" s="15"/>
      <c r="KC232" s="15"/>
      <c r="KD232" s="15"/>
      <c r="KE232" s="15"/>
      <c r="KF232" s="15"/>
      <c r="KG232" s="15"/>
      <c r="KH232" s="15"/>
      <c r="KI232" s="15"/>
      <c r="KJ232" s="15"/>
      <c r="KK232" s="15"/>
      <c r="KL232" s="15"/>
      <c r="KM232" s="15"/>
      <c r="KN232" s="15"/>
      <c r="KO232" s="15"/>
      <c r="KP232" s="15"/>
      <c r="KQ232" s="15"/>
      <c r="KR232" s="15"/>
      <c r="KS232" s="15"/>
      <c r="KT232" s="15"/>
      <c r="KU232" s="15"/>
      <c r="KV232" s="15"/>
      <c r="KW232" s="15"/>
      <c r="KX232" s="15"/>
      <c r="KY232" s="15"/>
      <c r="KZ232" s="15"/>
      <c r="LA232" s="15"/>
      <c r="LB232" s="15"/>
      <c r="LC232" s="15"/>
      <c r="LD232" s="15"/>
      <c r="LE232" s="15"/>
      <c r="LF232" s="15"/>
      <c r="LG232" s="15"/>
      <c r="LH232" s="15"/>
      <c r="LI232" s="15"/>
      <c r="LJ232" s="15"/>
      <c r="LK232" s="15"/>
      <c r="LL232" s="15"/>
      <c r="LM232" s="15"/>
      <c r="LN232" s="15"/>
      <c r="LO232" s="15"/>
      <c r="LP232" s="15"/>
      <c r="LQ232" s="15"/>
      <c r="LR232" s="15"/>
      <c r="LS232" s="15"/>
      <c r="LT232" s="15"/>
      <c r="LU232" s="15"/>
      <c r="LV232" s="15"/>
      <c r="LW232" s="15"/>
      <c r="LX232" s="15"/>
      <c r="LY232" s="15"/>
      <c r="LZ232" s="15"/>
      <c r="MA232" s="15"/>
      <c r="MB232" s="15"/>
      <c r="MC232" s="15"/>
      <c r="MD232" s="15"/>
      <c r="ME232" s="15"/>
      <c r="MF232" s="15"/>
      <c r="MG232" s="15"/>
      <c r="MH232" s="15"/>
      <c r="MI232" s="15"/>
      <c r="MJ232" s="15"/>
      <c r="MK232" s="15"/>
      <c r="ML232" s="15"/>
      <c r="MM232" s="15"/>
      <c r="MN232" s="15"/>
      <c r="MO232" s="15"/>
      <c r="MP232" s="15"/>
      <c r="MQ232" s="15"/>
      <c r="MR232" s="15"/>
      <c r="MS232" s="15"/>
      <c r="MT232" s="15"/>
      <c r="MU232" s="15"/>
      <c r="MV232" s="15"/>
      <c r="MW232" s="15"/>
      <c r="MX232" s="15"/>
      <c r="MY232" s="15"/>
      <c r="MZ232" s="15"/>
      <c r="NA232" s="15"/>
      <c r="NB232" s="15"/>
      <c r="NC232" s="15"/>
      <c r="ND232" s="15"/>
      <c r="NE232" s="15"/>
      <c r="NF232" s="15"/>
      <c r="NG232" s="15"/>
      <c r="NH232" s="15"/>
      <c r="NI232" s="15"/>
      <c r="NJ232" s="15"/>
      <c r="NK232" s="15"/>
      <c r="NL232" s="15"/>
      <c r="NM232" s="15"/>
      <c r="NN232" s="15"/>
      <c r="NO232" s="15"/>
      <c r="NP232" s="15"/>
      <c r="NQ232" s="15"/>
      <c r="NR232" s="15"/>
      <c r="NS232" s="15"/>
      <c r="NT232" s="15"/>
      <c r="NU232" s="15"/>
      <c r="NV232" s="15"/>
      <c r="NW232" s="15"/>
      <c r="NX232" s="15"/>
      <c r="NY232" s="15"/>
      <c r="NZ232" s="15"/>
      <c r="OA232" s="15"/>
      <c r="OB232" s="15"/>
      <c r="OC232" s="15"/>
      <c r="OD232" s="15"/>
      <c r="OE232" s="15"/>
      <c r="OF232" s="15"/>
      <c r="OG232" s="15"/>
      <c r="OH232" s="15"/>
      <c r="OI232" s="15"/>
      <c r="OJ232" s="15"/>
      <c r="OK232" s="15"/>
      <c r="OL232" s="15"/>
      <c r="OM232" s="15"/>
      <c r="ON232" s="15"/>
      <c r="OO232" s="15"/>
      <c r="OP232" s="15"/>
      <c r="OQ232" s="15"/>
      <c r="OR232" s="15"/>
      <c r="OS232" s="15"/>
      <c r="OT232" s="15"/>
      <c r="OU232" s="15"/>
      <c r="OV232" s="15"/>
      <c r="OW232" s="15"/>
      <c r="OX232" s="15"/>
      <c r="OY232" s="15"/>
      <c r="OZ232" s="15"/>
      <c r="PA232" s="15"/>
      <c r="PB232" s="15"/>
      <c r="PC232" s="15"/>
      <c r="PD232" s="15"/>
      <c r="PE232" s="15"/>
      <c r="PF232" s="15"/>
      <c r="PG232" s="15"/>
      <c r="PH232" s="15"/>
      <c r="PI232" s="15"/>
      <c r="PJ232" s="15"/>
      <c r="PK232" s="15"/>
      <c r="PL232" s="15"/>
      <c r="PM232" s="15"/>
      <c r="PN232" s="15"/>
      <c r="PO232" s="15"/>
      <c r="PP232" s="15"/>
      <c r="PQ232" s="15"/>
      <c r="PR232" s="15"/>
      <c r="PS232" s="15"/>
      <c r="PT232" s="15"/>
      <c r="PU232" s="15"/>
      <c r="PV232" s="15"/>
      <c r="PW232" s="15"/>
      <c r="PX232" s="15"/>
      <c r="PY232" s="15"/>
      <c r="PZ232" s="15"/>
      <c r="QA232" s="15"/>
      <c r="QB232" s="15"/>
      <c r="QC232" s="15"/>
      <c r="QD232" s="15"/>
      <c r="QE232" s="15"/>
      <c r="QF232" s="15"/>
      <c r="QG232" s="15"/>
      <c r="QH232" s="15"/>
      <c r="QI232" s="15"/>
      <c r="QJ232" s="15"/>
      <c r="QK232" s="15"/>
      <c r="QL232" s="15"/>
      <c r="QM232" s="15"/>
      <c r="QN232" s="15"/>
      <c r="QO232" s="15"/>
      <c r="QP232" s="15"/>
      <c r="QQ232" s="15"/>
      <c r="QR232" s="15"/>
      <c r="QS232" s="15"/>
      <c r="QT232" s="15"/>
      <c r="QU232" s="15"/>
      <c r="QV232" s="15"/>
      <c r="QW232" s="15"/>
      <c r="QX232" s="15"/>
      <c r="QY232" s="15"/>
      <c r="QZ232" s="15"/>
      <c r="RA232" s="15"/>
      <c r="RB232" s="15"/>
      <c r="RC232" s="15"/>
      <c r="RD232" s="15"/>
      <c r="RE232" s="15"/>
      <c r="RF232" s="15"/>
      <c r="RG232" s="15"/>
      <c r="RH232" s="15"/>
      <c r="RI232" s="15"/>
      <c r="RJ232" s="15"/>
      <c r="RK232" s="15"/>
      <c r="RL232" s="15"/>
      <c r="RM232" s="15"/>
      <c r="RN232" s="15"/>
      <c r="RO232" s="15"/>
      <c r="RP232" s="15"/>
      <c r="RQ232" s="15"/>
      <c r="RR232" s="15"/>
      <c r="RS232" s="15"/>
      <c r="RT232" s="15"/>
      <c r="RU232" s="15"/>
      <c r="RV232" s="15"/>
      <c r="RW232" s="15"/>
      <c r="RX232" s="15"/>
      <c r="RY232" s="15"/>
      <c r="RZ232" s="15"/>
      <c r="SA232" s="15"/>
      <c r="SB232" s="15"/>
      <c r="SC232" s="15"/>
      <c r="SD232" s="15"/>
      <c r="SE232" s="15"/>
      <c r="SF232" s="15"/>
      <c r="SG232" s="15"/>
      <c r="SH232" s="15"/>
      <c r="SI232" s="15"/>
      <c r="SJ232" s="15"/>
      <c r="SK232" s="15"/>
      <c r="SL232" s="15"/>
      <c r="SM232" s="15"/>
      <c r="SN232" s="15"/>
      <c r="SO232" s="15"/>
      <c r="SP232" s="15"/>
      <c r="SQ232" s="15"/>
      <c r="SR232" s="15"/>
      <c r="SS232" s="15"/>
      <c r="ST232" s="15"/>
      <c r="SU232" s="15"/>
      <c r="SV232" s="15"/>
      <c r="SW232" s="15"/>
      <c r="SX232" s="15"/>
      <c r="SY232" s="15"/>
      <c r="SZ232" s="15"/>
      <c r="TA232" s="15"/>
      <c r="TB232" s="15"/>
      <c r="TC232" s="15"/>
      <c r="TD232" s="15"/>
      <c r="TE232" s="15"/>
      <c r="TF232" s="15"/>
      <c r="TG232" s="15"/>
      <c r="TH232" s="15"/>
      <c r="TI232" s="15"/>
      <c r="TJ232" s="15"/>
      <c r="TK232" s="15"/>
      <c r="TL232" s="15"/>
      <c r="TM232" s="15"/>
      <c r="TN232" s="15"/>
      <c r="TO232" s="15"/>
      <c r="TP232" s="15"/>
      <c r="TQ232" s="15"/>
      <c r="TR232" s="15"/>
      <c r="TS232" s="15"/>
      <c r="TT232" s="15"/>
      <c r="TU232" s="15"/>
      <c r="TV232" s="15"/>
      <c r="TW232" s="15"/>
      <c r="TX232" s="15"/>
      <c r="TY232" s="15"/>
      <c r="TZ232" s="15"/>
      <c r="UA232" s="15"/>
      <c r="UB232" s="15"/>
      <c r="UC232" s="15"/>
      <c r="UD232" s="15"/>
      <c r="UE232" s="15"/>
      <c r="UF232" s="15"/>
      <c r="UG232" s="15"/>
      <c r="UH232" s="15"/>
      <c r="UI232" s="15"/>
      <c r="UJ232" s="15"/>
      <c r="UK232" s="15"/>
      <c r="UL232" s="15"/>
      <c r="UM232" s="15"/>
      <c r="UN232" s="15"/>
      <c r="UO232" s="15"/>
      <c r="UP232" s="15"/>
      <c r="UQ232" s="15"/>
      <c r="UR232" s="15"/>
      <c r="US232" s="15"/>
      <c r="UT232" s="15"/>
      <c r="UU232" s="15"/>
      <c r="UV232" s="15"/>
      <c r="UW232" s="15"/>
      <c r="UX232" s="15"/>
      <c r="UY232" s="15"/>
      <c r="UZ232" s="15"/>
      <c r="VA232" s="15"/>
      <c r="VB232" s="15"/>
      <c r="VC232" s="15"/>
      <c r="VD232" s="15"/>
      <c r="VE232" s="15"/>
      <c r="VF232" s="15"/>
      <c r="VG232" s="15"/>
      <c r="VH232" s="15"/>
      <c r="VI232" s="15"/>
      <c r="VJ232" s="15"/>
      <c r="VK232" s="15"/>
      <c r="VL232" s="15"/>
      <c r="VM232" s="15"/>
      <c r="VN232" s="15"/>
      <c r="VO232" s="15"/>
      <c r="VP232" s="15"/>
      <c r="VQ232" s="15"/>
      <c r="VR232" s="15"/>
      <c r="VS232" s="15"/>
      <c r="VT232" s="15"/>
      <c r="VU232" s="15"/>
      <c r="VV232" s="15"/>
      <c r="VW232" s="15"/>
      <c r="VX232" s="15"/>
      <c r="VY232" s="15"/>
      <c r="VZ232" s="15"/>
      <c r="WA232" s="15"/>
      <c r="WB232" s="15"/>
      <c r="WC232" s="15"/>
      <c r="WD232" s="15"/>
      <c r="WE232" s="15"/>
      <c r="WF232" s="15"/>
      <c r="WG232" s="15"/>
      <c r="WH232" s="15"/>
      <c r="WI232" s="15"/>
      <c r="WJ232" s="15"/>
      <c r="WK232" s="15"/>
      <c r="WL232" s="15"/>
      <c r="WM232" s="15"/>
      <c r="WN232" s="15"/>
      <c r="WO232" s="15"/>
      <c r="WP232" s="15"/>
      <c r="WQ232" s="15"/>
      <c r="WR232" s="15"/>
      <c r="WS232" s="15"/>
      <c r="WT232" s="15"/>
      <c r="WU232" s="15"/>
      <c r="WV232" s="15"/>
      <c r="WW232" s="15"/>
      <c r="WX232" s="15"/>
      <c r="WY232" s="15"/>
      <c r="WZ232" s="15"/>
      <c r="XA232" s="15"/>
      <c r="XB232" s="15"/>
      <c r="XC232" s="15"/>
      <c r="XD232" s="15"/>
      <c r="XE232" s="15"/>
      <c r="XF232" s="15"/>
      <c r="XG232" s="15"/>
      <c r="XH232" s="15"/>
      <c r="XI232" s="15"/>
      <c r="XJ232" s="15"/>
      <c r="XK232" s="15"/>
      <c r="XL232" s="15"/>
      <c r="XM232" s="15"/>
      <c r="XN232" s="15"/>
      <c r="XO232" s="15"/>
      <c r="XP232" s="15"/>
      <c r="XQ232" s="15"/>
      <c r="XR232" s="15"/>
      <c r="XS232" s="15"/>
      <c r="XT232" s="15"/>
      <c r="XU232" s="15"/>
      <c r="XV232" s="15"/>
      <c r="XW232" s="15"/>
      <c r="XX232" s="15"/>
      <c r="XY232" s="15"/>
      <c r="XZ232" s="15"/>
      <c r="YA232" s="15"/>
      <c r="YB232" s="15"/>
      <c r="YC232" s="15"/>
      <c r="YD232" s="15"/>
      <c r="YE232" s="15"/>
      <c r="YF232" s="15"/>
      <c r="YG232" s="15"/>
      <c r="YH232" s="15"/>
      <c r="YI232" s="15"/>
      <c r="YJ232" s="15"/>
      <c r="YK232" s="15"/>
      <c r="YL232" s="15"/>
      <c r="YM232" s="15"/>
      <c r="YN232" s="15"/>
      <c r="YO232" s="15"/>
      <c r="YP232" s="15"/>
      <c r="YQ232" s="15"/>
      <c r="YR232" s="15"/>
      <c r="YS232" s="15"/>
      <c r="YT232" s="15"/>
      <c r="YU232" s="15"/>
      <c r="YV232" s="15"/>
      <c r="YW232" s="15"/>
      <c r="YX232" s="15"/>
      <c r="YY232" s="15"/>
      <c r="YZ232" s="15"/>
      <c r="ZA232" s="15"/>
      <c r="ZB232" s="15"/>
      <c r="ZC232" s="15"/>
      <c r="ZD232" s="15"/>
      <c r="ZE232" s="15"/>
      <c r="ZF232" s="15"/>
      <c r="ZG232" s="15"/>
      <c r="ZH232" s="15"/>
      <c r="ZI232" s="15"/>
      <c r="ZJ232" s="15"/>
      <c r="ZK232" s="15"/>
      <c r="ZL232" s="15"/>
      <c r="ZM232" s="15"/>
      <c r="ZN232" s="15"/>
      <c r="ZO232" s="15"/>
      <c r="ZP232" s="15"/>
      <c r="ZQ232" s="15"/>
      <c r="ZR232" s="15"/>
      <c r="ZS232" s="15"/>
      <c r="ZT232" s="15"/>
      <c r="ZU232" s="15"/>
      <c r="ZV232" s="15"/>
      <c r="ZW232" s="15"/>
      <c r="ZX232" s="15"/>
      <c r="ZY232" s="15"/>
      <c r="ZZ232" s="15"/>
      <c r="AAA232" s="15"/>
      <c r="AAB232" s="15"/>
      <c r="AAC232" s="15"/>
      <c r="AAD232" s="15"/>
      <c r="AAE232" s="15"/>
      <c r="AAF232" s="15"/>
      <c r="AAG232" s="15"/>
      <c r="AAH232" s="15"/>
      <c r="AAI232" s="15"/>
      <c r="AAJ232" s="15"/>
      <c r="AAK232" s="15"/>
      <c r="AAL232" s="15"/>
      <c r="AAM232" s="15"/>
      <c r="AAN232" s="15"/>
      <c r="AAO232" s="15"/>
      <c r="AAP232" s="15"/>
      <c r="AAQ232" s="15"/>
      <c r="AAR232" s="15"/>
      <c r="AAS232" s="15"/>
      <c r="AAT232" s="15"/>
      <c r="AAU232" s="15"/>
      <c r="AAV232" s="15"/>
      <c r="AAW232" s="15"/>
      <c r="AAX232" s="15"/>
      <c r="AAY232" s="15"/>
      <c r="AAZ232" s="15"/>
      <c r="ABA232" s="15"/>
      <c r="ABB232" s="15"/>
      <c r="ABC232" s="15"/>
      <c r="ABD232" s="15"/>
      <c r="ABE232" s="15"/>
      <c r="ABF232" s="15"/>
      <c r="ABG232" s="15"/>
      <c r="ABH232" s="15"/>
      <c r="ABI232" s="15"/>
      <c r="ABJ232" s="15"/>
      <c r="ABK232" s="15"/>
      <c r="ABL232" s="15"/>
      <c r="ABM232" s="15"/>
      <c r="ABN232" s="15"/>
      <c r="ABO232" s="15"/>
      <c r="ABP232" s="15"/>
      <c r="ABQ232" s="15"/>
      <c r="ABR232" s="15"/>
      <c r="ABS232" s="15"/>
      <c r="ABT232" s="15"/>
      <c r="ABU232" s="15"/>
      <c r="ABV232" s="15"/>
      <c r="ABW232" s="15"/>
      <c r="ABX232" s="15"/>
      <c r="ABY232" s="15"/>
      <c r="ABZ232" s="15"/>
      <c r="ACA232" s="15"/>
      <c r="ACB232" s="15"/>
      <c r="ACC232" s="15"/>
      <c r="ACD232" s="15"/>
      <c r="ACE232" s="15"/>
      <c r="ACF232" s="15"/>
      <c r="ACG232" s="15"/>
      <c r="ACH232" s="15"/>
      <c r="ACI232" s="15"/>
      <c r="ACJ232" s="15"/>
      <c r="ACK232" s="15"/>
      <c r="ACL232" s="15"/>
      <c r="ACM232" s="15"/>
      <c r="ACN232" s="15"/>
      <c r="ACO232" s="15"/>
      <c r="ACP232" s="15"/>
      <c r="ACQ232" s="15"/>
      <c r="ACR232" s="15"/>
      <c r="ACS232" s="15"/>
      <c r="ACT232" s="15"/>
      <c r="ACU232" s="15"/>
      <c r="ACV232" s="15"/>
      <c r="ACW232" s="15"/>
      <c r="ACX232" s="15"/>
      <c r="ACY232" s="15"/>
      <c r="ACZ232" s="15"/>
      <c r="ADA232" s="15"/>
      <c r="ADB232" s="15"/>
      <c r="ADC232" s="15"/>
      <c r="ADD232" s="15"/>
      <c r="ADE232" s="15"/>
      <c r="ADF232" s="15"/>
      <c r="ADG232" s="15"/>
      <c r="ADH232" s="15"/>
      <c r="ADI232" s="15"/>
      <c r="ADJ232" s="15"/>
      <c r="ADK232" s="15"/>
      <c r="ADL232" s="15"/>
      <c r="ADM232" s="15"/>
      <c r="ADN232" s="15"/>
      <c r="ADO232" s="15"/>
      <c r="ADP232" s="15"/>
      <c r="ADQ232" s="15"/>
      <c r="ADR232" s="15"/>
      <c r="ADS232" s="15"/>
      <c r="ADT232" s="15"/>
      <c r="ADU232" s="15"/>
      <c r="ADV232" s="15"/>
      <c r="ADW232" s="15"/>
      <c r="ADX232" s="15"/>
      <c r="ADY232" s="15"/>
      <c r="ADZ232" s="15"/>
      <c r="AEA232" s="15"/>
      <c r="AEB232" s="15"/>
      <c r="AEC232" s="15"/>
      <c r="AED232" s="15"/>
      <c r="AEE232" s="15"/>
      <c r="AEF232" s="15"/>
      <c r="AEG232" s="15"/>
      <c r="AEH232" s="15"/>
      <c r="AEI232" s="15"/>
      <c r="AEJ232" s="15"/>
      <c r="AEK232" s="15"/>
      <c r="AEL232" s="15"/>
      <c r="AEM232" s="15"/>
      <c r="AEN232" s="15"/>
      <c r="AEO232" s="15"/>
      <c r="AEP232" s="15"/>
      <c r="AEQ232" s="15"/>
      <c r="AER232" s="15"/>
      <c r="AES232" s="15"/>
      <c r="AET232" s="15"/>
      <c r="AEU232" s="15"/>
      <c r="AEV232" s="15"/>
      <c r="AEW232" s="15"/>
      <c r="AEX232" s="15"/>
      <c r="AEY232" s="15"/>
      <c r="AEZ232" s="15"/>
      <c r="AFA232" s="15"/>
      <c r="AFB232" s="15"/>
      <c r="AFC232" s="15"/>
      <c r="AFD232" s="15"/>
      <c r="AFE232" s="15"/>
      <c r="AFF232" s="15"/>
      <c r="AFG232" s="15"/>
      <c r="AFH232" s="15"/>
      <c r="AFI232" s="15"/>
      <c r="AFJ232" s="15"/>
      <c r="AFK232" s="15"/>
      <c r="AFL232" s="15"/>
      <c r="AFM232" s="15"/>
      <c r="AFN232" s="15"/>
      <c r="AFO232" s="15"/>
      <c r="AFP232" s="15"/>
      <c r="AFQ232" s="15"/>
      <c r="AFR232" s="15"/>
      <c r="AFS232" s="15"/>
      <c r="AFT232" s="15"/>
      <c r="AFU232" s="15"/>
      <c r="AFV232" s="15"/>
      <c r="AFW232" s="15"/>
      <c r="AFX232" s="15"/>
      <c r="AFY232" s="15"/>
      <c r="AFZ232" s="15"/>
      <c r="AGA232" s="15"/>
      <c r="AGB232" s="15"/>
      <c r="AGC232" s="15"/>
      <c r="AGD232" s="15"/>
      <c r="AGE232" s="15"/>
      <c r="AGF232" s="15"/>
      <c r="AGG232" s="15"/>
      <c r="AGH232" s="15"/>
      <c r="AGI232" s="15"/>
      <c r="AGJ232" s="15"/>
      <c r="AGK232" s="15"/>
      <c r="AGL232" s="15"/>
      <c r="AGM232" s="15"/>
      <c r="AGN232" s="15"/>
      <c r="AGO232" s="15"/>
      <c r="AGP232" s="15"/>
      <c r="AGQ232" s="15"/>
      <c r="AGR232" s="15"/>
      <c r="AGS232" s="15"/>
      <c r="AGT232" s="15"/>
      <c r="AGU232" s="15"/>
      <c r="AGV232" s="15"/>
      <c r="AGW232" s="15"/>
      <c r="AGX232" s="15"/>
      <c r="AGY232" s="15"/>
      <c r="AGZ232" s="15"/>
      <c r="AHA232" s="15"/>
      <c r="AHB232" s="15"/>
      <c r="AHC232" s="15"/>
      <c r="AHD232" s="15"/>
      <c r="AHE232" s="15"/>
      <c r="AHF232" s="15"/>
      <c r="AHG232" s="15"/>
      <c r="AHH232" s="15"/>
      <c r="AHI232" s="15"/>
      <c r="AHJ232" s="15"/>
      <c r="AHK232" s="15"/>
      <c r="AHL232" s="15"/>
      <c r="AHM232" s="15"/>
      <c r="AHN232" s="15"/>
      <c r="AHO232" s="15"/>
      <c r="AHP232" s="15"/>
      <c r="AHQ232" s="15"/>
      <c r="AHR232" s="15"/>
      <c r="AHS232" s="15"/>
      <c r="AHT232" s="15"/>
      <c r="AHU232" s="15"/>
      <c r="AHV232" s="15"/>
      <c r="AHW232" s="15"/>
      <c r="AHX232" s="15"/>
      <c r="AHY232" s="15"/>
      <c r="AHZ232" s="15"/>
      <c r="AIA232" s="15"/>
      <c r="AIB232" s="15"/>
      <c r="AIC232" s="15"/>
      <c r="AID232" s="15"/>
      <c r="AIE232" s="15"/>
      <c r="AIF232" s="15"/>
      <c r="AIG232" s="15"/>
      <c r="AIH232" s="15"/>
      <c r="AII232" s="15"/>
      <c r="AIJ232" s="15"/>
      <c r="AIK232" s="15"/>
      <c r="AIL232" s="15"/>
      <c r="AIM232" s="15"/>
      <c r="AIN232" s="15"/>
      <c r="AIO232" s="15"/>
      <c r="AIP232" s="15"/>
      <c r="AIQ232" s="15"/>
      <c r="AIR232" s="15"/>
      <c r="AIS232" s="15"/>
      <c r="AIT232" s="15"/>
      <c r="AIU232" s="15"/>
      <c r="AIV232" s="15"/>
      <c r="AIW232" s="15"/>
      <c r="AIX232" s="15"/>
      <c r="AIY232" s="15"/>
      <c r="AIZ232" s="15"/>
      <c r="AJA232" s="15"/>
      <c r="AJB232" s="15"/>
      <c r="AJC232" s="15"/>
      <c r="AJD232" s="15"/>
      <c r="AJE232" s="15"/>
      <c r="AJF232" s="15"/>
      <c r="AJG232" s="15"/>
      <c r="AJH232" s="15"/>
      <c r="AJI232" s="15"/>
      <c r="AJJ232" s="15"/>
      <c r="AJK232" s="15"/>
      <c r="AJL232" s="15"/>
      <c r="AJM232" s="15"/>
      <c r="AJN232" s="15"/>
      <c r="AJO232" s="15"/>
      <c r="AJP232" s="15"/>
      <c r="AJQ232" s="15"/>
      <c r="AJR232" s="15"/>
      <c r="AJS232" s="15"/>
      <c r="AJT232" s="15"/>
      <c r="AJU232" s="15"/>
      <c r="AJV232" s="15"/>
      <c r="AJW232" s="15"/>
      <c r="AJX232" s="15"/>
      <c r="AJY232" s="15"/>
      <c r="AJZ232" s="15"/>
      <c r="AKA232" s="15"/>
      <c r="AKB232" s="15"/>
      <c r="AKC232" s="15"/>
      <c r="AKD232" s="15"/>
      <c r="AKE232" s="15"/>
      <c r="AKF232" s="15"/>
      <c r="AKG232" s="15"/>
      <c r="AKH232" s="15"/>
      <c r="AKI232" s="15"/>
      <c r="AKJ232" s="15"/>
      <c r="AKK232" s="15"/>
      <c r="AKL232" s="15"/>
      <c r="AKM232" s="15"/>
      <c r="AKN232" s="15"/>
      <c r="AKO232" s="15"/>
      <c r="AKP232" s="15"/>
      <c r="AKQ232" s="15"/>
      <c r="AKR232" s="15"/>
      <c r="AKS232" s="15"/>
      <c r="AKT232" s="15"/>
      <c r="AKU232" s="15"/>
      <c r="AKV232" s="15"/>
      <c r="AKW232" s="15"/>
      <c r="AKX232" s="15"/>
      <c r="AKY232" s="15"/>
      <c r="AKZ232" s="15"/>
      <c r="ALA232" s="15"/>
      <c r="ALB232" s="15"/>
      <c r="ALC232" s="15"/>
      <c r="ALD232" s="15"/>
      <c r="ALE232" s="15"/>
      <c r="ALF232" s="15"/>
      <c r="ALG232" s="15"/>
      <c r="ALH232" s="15"/>
      <c r="ALI232" s="15"/>
      <c r="ALJ232" s="15"/>
      <c r="ALK232" s="15"/>
      <c r="ALL232" s="15"/>
      <c r="ALM232" s="15"/>
      <c r="ALN232" s="15"/>
      <c r="ALO232" s="15"/>
      <c r="ALP232" s="15"/>
      <c r="ALQ232" s="15"/>
      <c r="ALR232" s="15"/>
      <c r="ALS232" s="15"/>
      <c r="ALT232" s="15"/>
      <c r="ALU232" s="15"/>
      <c r="ALV232" s="15"/>
      <c r="ALW232" s="15"/>
      <c r="ALX232" s="15"/>
      <c r="ALY232" s="15"/>
      <c r="ALZ232" s="15"/>
      <c r="AMA232" s="15"/>
      <c r="AMB232" s="15"/>
      <c r="AMC232" s="15"/>
      <c r="AMD232" s="15"/>
      <c r="AME232" s="15"/>
      <c r="AMF232" s="15"/>
      <c r="AMG232" s="15"/>
      <c r="AMH232" s="15"/>
      <c r="AMI232" s="15"/>
      <c r="AMJ232" s="15"/>
    </row>
    <row r="233" spans="1:1024" s="19" customFormat="1" ht="15">
      <c r="A233" s="84">
        <v>6</v>
      </c>
      <c r="B233" s="11"/>
      <c r="C233" s="87" t="s">
        <v>208</v>
      </c>
      <c r="D233" s="83" t="s">
        <v>209</v>
      </c>
      <c r="E233" s="128"/>
      <c r="F233" s="8"/>
      <c r="G233" s="8"/>
      <c r="H233" s="8"/>
      <c r="I233" s="8"/>
      <c r="J233" s="8"/>
      <c r="K233" s="8"/>
      <c r="L233" s="8"/>
      <c r="M233" s="8"/>
      <c r="N233" s="8"/>
      <c r="W233" s="27"/>
      <c r="X233" s="52"/>
      <c r="Y233" s="52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5"/>
      <c r="CT233" s="15"/>
      <c r="CU233" s="15"/>
      <c r="CV233" s="15"/>
      <c r="CW233" s="15"/>
      <c r="CX233" s="15"/>
      <c r="CY233" s="15"/>
      <c r="CZ233" s="15"/>
      <c r="DA233" s="15"/>
      <c r="DB233" s="15"/>
      <c r="DC233" s="15"/>
      <c r="DD233" s="15"/>
      <c r="DE233" s="15"/>
      <c r="DF233" s="15"/>
      <c r="DG233" s="15"/>
      <c r="DH233" s="15"/>
      <c r="DI233" s="15"/>
      <c r="DJ233" s="15"/>
      <c r="DK233" s="15"/>
      <c r="DL233" s="15"/>
      <c r="DM233" s="15"/>
      <c r="DN233" s="15"/>
      <c r="DO233" s="15"/>
      <c r="DP233" s="15"/>
      <c r="DQ233" s="15"/>
      <c r="DR233" s="15"/>
      <c r="DS233" s="15"/>
      <c r="DT233" s="15"/>
      <c r="DU233" s="15"/>
      <c r="DV233" s="15"/>
      <c r="DW233" s="15"/>
      <c r="DX233" s="15"/>
      <c r="DY233" s="15"/>
      <c r="DZ233" s="15"/>
      <c r="EA233" s="15"/>
      <c r="EB233" s="15"/>
      <c r="EC233" s="15"/>
      <c r="ED233" s="15"/>
      <c r="EE233" s="15"/>
      <c r="EF233" s="15"/>
      <c r="EG233" s="15"/>
      <c r="EH233" s="15"/>
      <c r="EI233" s="15"/>
      <c r="EJ233" s="15"/>
      <c r="EK233" s="15"/>
      <c r="EL233" s="15"/>
      <c r="EM233" s="15"/>
      <c r="EN233" s="15"/>
      <c r="EO233" s="15"/>
      <c r="EP233" s="15"/>
      <c r="EQ233" s="15"/>
      <c r="ER233" s="15"/>
      <c r="ES233" s="15"/>
      <c r="ET233" s="15"/>
      <c r="EU233" s="15"/>
      <c r="EV233" s="15"/>
      <c r="EW233" s="15"/>
      <c r="EX233" s="15"/>
      <c r="EY233" s="15"/>
      <c r="EZ233" s="15"/>
      <c r="FA233" s="15"/>
      <c r="FB233" s="15"/>
      <c r="FC233" s="15"/>
      <c r="FD233" s="15"/>
      <c r="FE233" s="15"/>
      <c r="FF233" s="15"/>
      <c r="FG233" s="15"/>
      <c r="FH233" s="15"/>
      <c r="FI233" s="15"/>
      <c r="FJ233" s="15"/>
      <c r="FK233" s="15"/>
      <c r="FL233" s="15"/>
      <c r="FM233" s="15"/>
      <c r="FN233" s="15"/>
      <c r="FO233" s="15"/>
      <c r="FP233" s="15"/>
      <c r="FQ233" s="15"/>
      <c r="FR233" s="15"/>
      <c r="FS233" s="15"/>
      <c r="FT233" s="15"/>
      <c r="FU233" s="15"/>
      <c r="FV233" s="15"/>
      <c r="FW233" s="15"/>
      <c r="FX233" s="15"/>
      <c r="FY233" s="15"/>
      <c r="FZ233" s="15"/>
      <c r="GA233" s="15"/>
      <c r="GB233" s="15"/>
      <c r="GC233" s="15"/>
      <c r="GD233" s="15"/>
      <c r="GE233" s="15"/>
      <c r="GF233" s="15"/>
      <c r="GG233" s="15"/>
      <c r="GH233" s="15"/>
      <c r="GI233" s="15"/>
      <c r="GJ233" s="15"/>
      <c r="GK233" s="15"/>
      <c r="GL233" s="15"/>
      <c r="GM233" s="15"/>
      <c r="GN233" s="15"/>
      <c r="GO233" s="15"/>
      <c r="GP233" s="15"/>
      <c r="GQ233" s="15"/>
      <c r="GR233" s="15"/>
      <c r="GS233" s="15"/>
      <c r="GT233" s="15"/>
      <c r="GU233" s="15"/>
      <c r="GV233" s="15"/>
      <c r="GW233" s="15"/>
      <c r="GX233" s="15"/>
      <c r="GY233" s="15"/>
      <c r="GZ233" s="15"/>
      <c r="HA233" s="15"/>
      <c r="HB233" s="15"/>
      <c r="HC233" s="15"/>
      <c r="HD233" s="15"/>
      <c r="HE233" s="15"/>
      <c r="HF233" s="15"/>
      <c r="HG233" s="15"/>
      <c r="HH233" s="15"/>
      <c r="HI233" s="15"/>
      <c r="HJ233" s="15"/>
      <c r="HK233" s="15"/>
      <c r="HL233" s="15"/>
      <c r="HM233" s="15"/>
      <c r="HN233" s="15"/>
      <c r="HO233" s="15"/>
      <c r="HP233" s="15"/>
      <c r="HQ233" s="15"/>
      <c r="HR233" s="15"/>
      <c r="HS233" s="15"/>
      <c r="HT233" s="15"/>
      <c r="HU233" s="15"/>
      <c r="HV233" s="15"/>
      <c r="HW233" s="15"/>
      <c r="HX233" s="15"/>
      <c r="HY233" s="15"/>
      <c r="HZ233" s="15"/>
      <c r="IA233" s="15"/>
      <c r="IB233" s="15"/>
      <c r="IC233" s="15"/>
      <c r="ID233" s="15"/>
      <c r="IE233" s="15"/>
      <c r="IF233" s="15"/>
      <c r="IG233" s="15"/>
      <c r="IH233" s="15"/>
      <c r="II233" s="15"/>
      <c r="IJ233" s="15"/>
      <c r="IK233" s="15"/>
      <c r="IL233" s="15"/>
      <c r="IM233" s="15"/>
      <c r="IN233" s="15"/>
      <c r="IO233" s="15"/>
      <c r="IP233" s="15"/>
      <c r="IQ233" s="15"/>
      <c r="IR233" s="15"/>
      <c r="IS233" s="15"/>
      <c r="IT233" s="15"/>
      <c r="IU233" s="15"/>
      <c r="IV233" s="15"/>
      <c r="IW233" s="15"/>
      <c r="IX233" s="15"/>
      <c r="IY233" s="15"/>
      <c r="IZ233" s="15"/>
      <c r="JA233" s="15"/>
      <c r="JB233" s="15"/>
      <c r="JC233" s="15"/>
      <c r="JD233" s="15"/>
      <c r="JE233" s="15"/>
      <c r="JF233" s="15"/>
      <c r="JG233" s="15"/>
      <c r="JH233" s="15"/>
      <c r="JI233" s="15"/>
      <c r="JJ233" s="15"/>
      <c r="JK233" s="15"/>
      <c r="JL233" s="15"/>
      <c r="JM233" s="15"/>
      <c r="JN233" s="15"/>
      <c r="JO233" s="15"/>
      <c r="JP233" s="15"/>
      <c r="JQ233" s="15"/>
      <c r="JR233" s="15"/>
      <c r="JS233" s="15"/>
      <c r="JT233" s="15"/>
      <c r="JU233" s="15"/>
      <c r="JV233" s="15"/>
      <c r="JW233" s="15"/>
      <c r="JX233" s="15"/>
      <c r="JY233" s="15"/>
      <c r="JZ233" s="15"/>
      <c r="KA233" s="15"/>
      <c r="KB233" s="15"/>
      <c r="KC233" s="15"/>
      <c r="KD233" s="15"/>
      <c r="KE233" s="15"/>
      <c r="KF233" s="15"/>
      <c r="KG233" s="15"/>
      <c r="KH233" s="15"/>
      <c r="KI233" s="15"/>
      <c r="KJ233" s="15"/>
      <c r="KK233" s="15"/>
      <c r="KL233" s="15"/>
      <c r="KM233" s="15"/>
      <c r="KN233" s="15"/>
      <c r="KO233" s="15"/>
      <c r="KP233" s="15"/>
      <c r="KQ233" s="15"/>
      <c r="KR233" s="15"/>
      <c r="KS233" s="15"/>
      <c r="KT233" s="15"/>
      <c r="KU233" s="15"/>
      <c r="KV233" s="15"/>
      <c r="KW233" s="15"/>
      <c r="KX233" s="15"/>
      <c r="KY233" s="15"/>
      <c r="KZ233" s="15"/>
      <c r="LA233" s="15"/>
      <c r="LB233" s="15"/>
      <c r="LC233" s="15"/>
      <c r="LD233" s="15"/>
      <c r="LE233" s="15"/>
      <c r="LF233" s="15"/>
      <c r="LG233" s="15"/>
      <c r="LH233" s="15"/>
      <c r="LI233" s="15"/>
      <c r="LJ233" s="15"/>
      <c r="LK233" s="15"/>
      <c r="LL233" s="15"/>
      <c r="LM233" s="15"/>
      <c r="LN233" s="15"/>
      <c r="LO233" s="15"/>
      <c r="LP233" s="15"/>
      <c r="LQ233" s="15"/>
      <c r="LR233" s="15"/>
      <c r="LS233" s="15"/>
      <c r="LT233" s="15"/>
      <c r="LU233" s="15"/>
      <c r="LV233" s="15"/>
      <c r="LW233" s="15"/>
      <c r="LX233" s="15"/>
      <c r="LY233" s="15"/>
      <c r="LZ233" s="15"/>
      <c r="MA233" s="15"/>
      <c r="MB233" s="15"/>
      <c r="MC233" s="15"/>
      <c r="MD233" s="15"/>
      <c r="ME233" s="15"/>
      <c r="MF233" s="15"/>
      <c r="MG233" s="15"/>
      <c r="MH233" s="15"/>
      <c r="MI233" s="15"/>
      <c r="MJ233" s="15"/>
      <c r="MK233" s="15"/>
      <c r="ML233" s="15"/>
      <c r="MM233" s="15"/>
      <c r="MN233" s="15"/>
      <c r="MO233" s="15"/>
      <c r="MP233" s="15"/>
      <c r="MQ233" s="15"/>
      <c r="MR233" s="15"/>
      <c r="MS233" s="15"/>
      <c r="MT233" s="15"/>
      <c r="MU233" s="15"/>
      <c r="MV233" s="15"/>
      <c r="MW233" s="15"/>
      <c r="MX233" s="15"/>
      <c r="MY233" s="15"/>
      <c r="MZ233" s="15"/>
      <c r="NA233" s="15"/>
      <c r="NB233" s="15"/>
      <c r="NC233" s="15"/>
      <c r="ND233" s="15"/>
      <c r="NE233" s="15"/>
      <c r="NF233" s="15"/>
      <c r="NG233" s="15"/>
      <c r="NH233" s="15"/>
      <c r="NI233" s="15"/>
      <c r="NJ233" s="15"/>
      <c r="NK233" s="15"/>
      <c r="NL233" s="15"/>
      <c r="NM233" s="15"/>
      <c r="NN233" s="15"/>
      <c r="NO233" s="15"/>
      <c r="NP233" s="15"/>
      <c r="NQ233" s="15"/>
      <c r="NR233" s="15"/>
      <c r="NS233" s="15"/>
      <c r="NT233" s="15"/>
      <c r="NU233" s="15"/>
      <c r="NV233" s="15"/>
      <c r="NW233" s="15"/>
      <c r="NX233" s="15"/>
      <c r="NY233" s="15"/>
      <c r="NZ233" s="15"/>
      <c r="OA233" s="15"/>
      <c r="OB233" s="15"/>
      <c r="OC233" s="15"/>
      <c r="OD233" s="15"/>
      <c r="OE233" s="15"/>
      <c r="OF233" s="15"/>
      <c r="OG233" s="15"/>
      <c r="OH233" s="15"/>
      <c r="OI233" s="15"/>
      <c r="OJ233" s="15"/>
      <c r="OK233" s="15"/>
      <c r="OL233" s="15"/>
      <c r="OM233" s="15"/>
      <c r="ON233" s="15"/>
      <c r="OO233" s="15"/>
      <c r="OP233" s="15"/>
      <c r="OQ233" s="15"/>
      <c r="OR233" s="15"/>
      <c r="OS233" s="15"/>
      <c r="OT233" s="15"/>
      <c r="OU233" s="15"/>
      <c r="OV233" s="15"/>
      <c r="OW233" s="15"/>
      <c r="OX233" s="15"/>
      <c r="OY233" s="15"/>
      <c r="OZ233" s="15"/>
      <c r="PA233" s="15"/>
      <c r="PB233" s="15"/>
      <c r="PC233" s="15"/>
      <c r="PD233" s="15"/>
      <c r="PE233" s="15"/>
      <c r="PF233" s="15"/>
      <c r="PG233" s="15"/>
      <c r="PH233" s="15"/>
      <c r="PI233" s="15"/>
      <c r="PJ233" s="15"/>
      <c r="PK233" s="15"/>
      <c r="PL233" s="15"/>
      <c r="PM233" s="15"/>
      <c r="PN233" s="15"/>
      <c r="PO233" s="15"/>
      <c r="PP233" s="15"/>
      <c r="PQ233" s="15"/>
      <c r="PR233" s="15"/>
      <c r="PS233" s="15"/>
      <c r="PT233" s="15"/>
      <c r="PU233" s="15"/>
      <c r="PV233" s="15"/>
      <c r="PW233" s="15"/>
      <c r="PX233" s="15"/>
      <c r="PY233" s="15"/>
      <c r="PZ233" s="15"/>
      <c r="QA233" s="15"/>
      <c r="QB233" s="15"/>
      <c r="QC233" s="15"/>
      <c r="QD233" s="15"/>
      <c r="QE233" s="15"/>
      <c r="QF233" s="15"/>
      <c r="QG233" s="15"/>
      <c r="QH233" s="15"/>
      <c r="QI233" s="15"/>
      <c r="QJ233" s="15"/>
      <c r="QK233" s="15"/>
      <c r="QL233" s="15"/>
      <c r="QM233" s="15"/>
      <c r="QN233" s="15"/>
      <c r="QO233" s="15"/>
      <c r="QP233" s="15"/>
      <c r="QQ233" s="15"/>
      <c r="QR233" s="15"/>
      <c r="QS233" s="15"/>
      <c r="QT233" s="15"/>
      <c r="QU233" s="15"/>
      <c r="QV233" s="15"/>
      <c r="QW233" s="15"/>
      <c r="QX233" s="15"/>
      <c r="QY233" s="15"/>
      <c r="QZ233" s="15"/>
      <c r="RA233" s="15"/>
      <c r="RB233" s="15"/>
      <c r="RC233" s="15"/>
      <c r="RD233" s="15"/>
      <c r="RE233" s="15"/>
      <c r="RF233" s="15"/>
      <c r="RG233" s="15"/>
      <c r="RH233" s="15"/>
      <c r="RI233" s="15"/>
      <c r="RJ233" s="15"/>
      <c r="RK233" s="15"/>
      <c r="RL233" s="15"/>
      <c r="RM233" s="15"/>
      <c r="RN233" s="15"/>
      <c r="RO233" s="15"/>
      <c r="RP233" s="15"/>
      <c r="RQ233" s="15"/>
      <c r="RR233" s="15"/>
      <c r="RS233" s="15"/>
      <c r="RT233" s="15"/>
      <c r="RU233" s="15"/>
      <c r="RV233" s="15"/>
      <c r="RW233" s="15"/>
      <c r="RX233" s="15"/>
      <c r="RY233" s="15"/>
      <c r="RZ233" s="15"/>
      <c r="SA233" s="15"/>
      <c r="SB233" s="15"/>
      <c r="SC233" s="15"/>
      <c r="SD233" s="15"/>
      <c r="SE233" s="15"/>
      <c r="SF233" s="15"/>
      <c r="SG233" s="15"/>
      <c r="SH233" s="15"/>
      <c r="SI233" s="15"/>
      <c r="SJ233" s="15"/>
      <c r="SK233" s="15"/>
      <c r="SL233" s="15"/>
      <c r="SM233" s="15"/>
      <c r="SN233" s="15"/>
      <c r="SO233" s="15"/>
      <c r="SP233" s="15"/>
      <c r="SQ233" s="15"/>
      <c r="SR233" s="15"/>
      <c r="SS233" s="15"/>
      <c r="ST233" s="15"/>
      <c r="SU233" s="15"/>
      <c r="SV233" s="15"/>
      <c r="SW233" s="15"/>
      <c r="SX233" s="15"/>
      <c r="SY233" s="15"/>
      <c r="SZ233" s="15"/>
      <c r="TA233" s="15"/>
      <c r="TB233" s="15"/>
      <c r="TC233" s="15"/>
      <c r="TD233" s="15"/>
      <c r="TE233" s="15"/>
      <c r="TF233" s="15"/>
      <c r="TG233" s="15"/>
      <c r="TH233" s="15"/>
      <c r="TI233" s="15"/>
      <c r="TJ233" s="15"/>
      <c r="TK233" s="15"/>
      <c r="TL233" s="15"/>
      <c r="TM233" s="15"/>
      <c r="TN233" s="15"/>
      <c r="TO233" s="15"/>
      <c r="TP233" s="15"/>
      <c r="TQ233" s="15"/>
      <c r="TR233" s="15"/>
      <c r="TS233" s="15"/>
      <c r="TT233" s="15"/>
      <c r="TU233" s="15"/>
      <c r="TV233" s="15"/>
      <c r="TW233" s="15"/>
      <c r="TX233" s="15"/>
      <c r="TY233" s="15"/>
      <c r="TZ233" s="15"/>
      <c r="UA233" s="15"/>
      <c r="UB233" s="15"/>
      <c r="UC233" s="15"/>
      <c r="UD233" s="15"/>
      <c r="UE233" s="15"/>
      <c r="UF233" s="15"/>
      <c r="UG233" s="15"/>
      <c r="UH233" s="15"/>
      <c r="UI233" s="15"/>
      <c r="UJ233" s="15"/>
      <c r="UK233" s="15"/>
      <c r="UL233" s="15"/>
      <c r="UM233" s="15"/>
      <c r="UN233" s="15"/>
      <c r="UO233" s="15"/>
      <c r="UP233" s="15"/>
      <c r="UQ233" s="15"/>
      <c r="UR233" s="15"/>
      <c r="US233" s="15"/>
      <c r="UT233" s="15"/>
      <c r="UU233" s="15"/>
      <c r="UV233" s="15"/>
      <c r="UW233" s="15"/>
      <c r="UX233" s="15"/>
      <c r="UY233" s="15"/>
      <c r="UZ233" s="15"/>
      <c r="VA233" s="15"/>
      <c r="VB233" s="15"/>
      <c r="VC233" s="15"/>
      <c r="VD233" s="15"/>
      <c r="VE233" s="15"/>
      <c r="VF233" s="15"/>
      <c r="VG233" s="15"/>
      <c r="VH233" s="15"/>
      <c r="VI233" s="15"/>
      <c r="VJ233" s="15"/>
      <c r="VK233" s="15"/>
      <c r="VL233" s="15"/>
      <c r="VM233" s="15"/>
      <c r="VN233" s="15"/>
      <c r="VO233" s="15"/>
      <c r="VP233" s="15"/>
      <c r="VQ233" s="15"/>
      <c r="VR233" s="15"/>
      <c r="VS233" s="15"/>
      <c r="VT233" s="15"/>
      <c r="VU233" s="15"/>
      <c r="VV233" s="15"/>
      <c r="VW233" s="15"/>
      <c r="VX233" s="15"/>
      <c r="VY233" s="15"/>
      <c r="VZ233" s="15"/>
      <c r="WA233" s="15"/>
      <c r="WB233" s="15"/>
      <c r="WC233" s="15"/>
      <c r="WD233" s="15"/>
      <c r="WE233" s="15"/>
      <c r="WF233" s="15"/>
      <c r="WG233" s="15"/>
      <c r="WH233" s="15"/>
      <c r="WI233" s="15"/>
      <c r="WJ233" s="15"/>
      <c r="WK233" s="15"/>
      <c r="WL233" s="15"/>
      <c r="WM233" s="15"/>
      <c r="WN233" s="15"/>
      <c r="WO233" s="15"/>
      <c r="WP233" s="15"/>
      <c r="WQ233" s="15"/>
      <c r="WR233" s="15"/>
      <c r="WS233" s="15"/>
      <c r="WT233" s="15"/>
      <c r="WU233" s="15"/>
      <c r="WV233" s="15"/>
      <c r="WW233" s="15"/>
      <c r="WX233" s="15"/>
      <c r="WY233" s="15"/>
      <c r="WZ233" s="15"/>
      <c r="XA233" s="15"/>
      <c r="XB233" s="15"/>
      <c r="XC233" s="15"/>
      <c r="XD233" s="15"/>
      <c r="XE233" s="15"/>
      <c r="XF233" s="15"/>
      <c r="XG233" s="15"/>
      <c r="XH233" s="15"/>
      <c r="XI233" s="15"/>
      <c r="XJ233" s="15"/>
      <c r="XK233" s="15"/>
      <c r="XL233" s="15"/>
      <c r="XM233" s="15"/>
      <c r="XN233" s="15"/>
      <c r="XO233" s="15"/>
      <c r="XP233" s="15"/>
      <c r="XQ233" s="15"/>
      <c r="XR233" s="15"/>
      <c r="XS233" s="15"/>
      <c r="XT233" s="15"/>
      <c r="XU233" s="15"/>
      <c r="XV233" s="15"/>
      <c r="XW233" s="15"/>
      <c r="XX233" s="15"/>
      <c r="XY233" s="15"/>
      <c r="XZ233" s="15"/>
      <c r="YA233" s="15"/>
      <c r="YB233" s="15"/>
      <c r="YC233" s="15"/>
      <c r="YD233" s="15"/>
      <c r="YE233" s="15"/>
      <c r="YF233" s="15"/>
      <c r="YG233" s="15"/>
      <c r="YH233" s="15"/>
      <c r="YI233" s="15"/>
      <c r="YJ233" s="15"/>
      <c r="YK233" s="15"/>
      <c r="YL233" s="15"/>
      <c r="YM233" s="15"/>
      <c r="YN233" s="15"/>
      <c r="YO233" s="15"/>
      <c r="YP233" s="15"/>
      <c r="YQ233" s="15"/>
      <c r="YR233" s="15"/>
      <c r="YS233" s="15"/>
      <c r="YT233" s="15"/>
      <c r="YU233" s="15"/>
      <c r="YV233" s="15"/>
      <c r="YW233" s="15"/>
      <c r="YX233" s="15"/>
      <c r="YY233" s="15"/>
      <c r="YZ233" s="15"/>
      <c r="ZA233" s="15"/>
      <c r="ZB233" s="15"/>
      <c r="ZC233" s="15"/>
      <c r="ZD233" s="15"/>
      <c r="ZE233" s="15"/>
      <c r="ZF233" s="15"/>
      <c r="ZG233" s="15"/>
      <c r="ZH233" s="15"/>
      <c r="ZI233" s="15"/>
      <c r="ZJ233" s="15"/>
      <c r="ZK233" s="15"/>
      <c r="ZL233" s="15"/>
      <c r="ZM233" s="15"/>
      <c r="ZN233" s="15"/>
      <c r="ZO233" s="15"/>
      <c r="ZP233" s="15"/>
      <c r="ZQ233" s="15"/>
      <c r="ZR233" s="15"/>
      <c r="ZS233" s="15"/>
      <c r="ZT233" s="15"/>
      <c r="ZU233" s="15"/>
      <c r="ZV233" s="15"/>
      <c r="ZW233" s="15"/>
      <c r="ZX233" s="15"/>
      <c r="ZY233" s="15"/>
      <c r="ZZ233" s="15"/>
      <c r="AAA233" s="15"/>
      <c r="AAB233" s="15"/>
      <c r="AAC233" s="15"/>
      <c r="AAD233" s="15"/>
      <c r="AAE233" s="15"/>
      <c r="AAF233" s="15"/>
      <c r="AAG233" s="15"/>
      <c r="AAH233" s="15"/>
      <c r="AAI233" s="15"/>
      <c r="AAJ233" s="15"/>
      <c r="AAK233" s="15"/>
      <c r="AAL233" s="15"/>
      <c r="AAM233" s="15"/>
      <c r="AAN233" s="15"/>
      <c r="AAO233" s="15"/>
      <c r="AAP233" s="15"/>
      <c r="AAQ233" s="15"/>
      <c r="AAR233" s="15"/>
      <c r="AAS233" s="15"/>
      <c r="AAT233" s="15"/>
      <c r="AAU233" s="15"/>
      <c r="AAV233" s="15"/>
      <c r="AAW233" s="15"/>
      <c r="AAX233" s="15"/>
      <c r="AAY233" s="15"/>
      <c r="AAZ233" s="15"/>
      <c r="ABA233" s="15"/>
      <c r="ABB233" s="15"/>
      <c r="ABC233" s="15"/>
      <c r="ABD233" s="15"/>
      <c r="ABE233" s="15"/>
      <c r="ABF233" s="15"/>
      <c r="ABG233" s="15"/>
      <c r="ABH233" s="15"/>
      <c r="ABI233" s="15"/>
      <c r="ABJ233" s="15"/>
      <c r="ABK233" s="15"/>
      <c r="ABL233" s="15"/>
      <c r="ABM233" s="15"/>
      <c r="ABN233" s="15"/>
      <c r="ABO233" s="15"/>
      <c r="ABP233" s="15"/>
      <c r="ABQ233" s="15"/>
      <c r="ABR233" s="15"/>
      <c r="ABS233" s="15"/>
      <c r="ABT233" s="15"/>
      <c r="ABU233" s="15"/>
      <c r="ABV233" s="15"/>
      <c r="ABW233" s="15"/>
      <c r="ABX233" s="15"/>
      <c r="ABY233" s="15"/>
      <c r="ABZ233" s="15"/>
      <c r="ACA233" s="15"/>
      <c r="ACB233" s="15"/>
      <c r="ACC233" s="15"/>
      <c r="ACD233" s="15"/>
      <c r="ACE233" s="15"/>
      <c r="ACF233" s="15"/>
      <c r="ACG233" s="15"/>
      <c r="ACH233" s="15"/>
      <c r="ACI233" s="15"/>
      <c r="ACJ233" s="15"/>
      <c r="ACK233" s="15"/>
      <c r="ACL233" s="15"/>
      <c r="ACM233" s="15"/>
      <c r="ACN233" s="15"/>
      <c r="ACO233" s="15"/>
      <c r="ACP233" s="15"/>
      <c r="ACQ233" s="15"/>
      <c r="ACR233" s="15"/>
      <c r="ACS233" s="15"/>
      <c r="ACT233" s="15"/>
      <c r="ACU233" s="15"/>
      <c r="ACV233" s="15"/>
      <c r="ACW233" s="15"/>
      <c r="ACX233" s="15"/>
      <c r="ACY233" s="15"/>
      <c r="ACZ233" s="15"/>
      <c r="ADA233" s="15"/>
      <c r="ADB233" s="15"/>
      <c r="ADC233" s="15"/>
      <c r="ADD233" s="15"/>
      <c r="ADE233" s="15"/>
      <c r="ADF233" s="15"/>
      <c r="ADG233" s="15"/>
      <c r="ADH233" s="15"/>
      <c r="ADI233" s="15"/>
      <c r="ADJ233" s="15"/>
      <c r="ADK233" s="15"/>
      <c r="ADL233" s="15"/>
      <c r="ADM233" s="15"/>
      <c r="ADN233" s="15"/>
      <c r="ADO233" s="15"/>
      <c r="ADP233" s="15"/>
      <c r="ADQ233" s="15"/>
      <c r="ADR233" s="15"/>
      <c r="ADS233" s="15"/>
      <c r="ADT233" s="15"/>
      <c r="ADU233" s="15"/>
      <c r="ADV233" s="15"/>
      <c r="ADW233" s="15"/>
      <c r="ADX233" s="15"/>
      <c r="ADY233" s="15"/>
      <c r="ADZ233" s="15"/>
      <c r="AEA233" s="15"/>
      <c r="AEB233" s="15"/>
      <c r="AEC233" s="15"/>
      <c r="AED233" s="15"/>
      <c r="AEE233" s="15"/>
      <c r="AEF233" s="15"/>
      <c r="AEG233" s="15"/>
      <c r="AEH233" s="15"/>
      <c r="AEI233" s="15"/>
      <c r="AEJ233" s="15"/>
      <c r="AEK233" s="15"/>
      <c r="AEL233" s="15"/>
      <c r="AEM233" s="15"/>
      <c r="AEN233" s="15"/>
      <c r="AEO233" s="15"/>
      <c r="AEP233" s="15"/>
      <c r="AEQ233" s="15"/>
      <c r="AER233" s="15"/>
      <c r="AES233" s="15"/>
      <c r="AET233" s="15"/>
      <c r="AEU233" s="15"/>
      <c r="AEV233" s="15"/>
      <c r="AEW233" s="15"/>
      <c r="AEX233" s="15"/>
      <c r="AEY233" s="15"/>
      <c r="AEZ233" s="15"/>
      <c r="AFA233" s="15"/>
      <c r="AFB233" s="15"/>
      <c r="AFC233" s="15"/>
      <c r="AFD233" s="15"/>
      <c r="AFE233" s="15"/>
      <c r="AFF233" s="15"/>
      <c r="AFG233" s="15"/>
      <c r="AFH233" s="15"/>
      <c r="AFI233" s="15"/>
      <c r="AFJ233" s="15"/>
      <c r="AFK233" s="15"/>
      <c r="AFL233" s="15"/>
      <c r="AFM233" s="15"/>
      <c r="AFN233" s="15"/>
      <c r="AFO233" s="15"/>
      <c r="AFP233" s="15"/>
      <c r="AFQ233" s="15"/>
      <c r="AFR233" s="15"/>
      <c r="AFS233" s="15"/>
      <c r="AFT233" s="15"/>
      <c r="AFU233" s="15"/>
      <c r="AFV233" s="15"/>
      <c r="AFW233" s="15"/>
      <c r="AFX233" s="15"/>
      <c r="AFY233" s="15"/>
      <c r="AFZ233" s="15"/>
      <c r="AGA233" s="15"/>
      <c r="AGB233" s="15"/>
      <c r="AGC233" s="15"/>
      <c r="AGD233" s="15"/>
      <c r="AGE233" s="15"/>
      <c r="AGF233" s="15"/>
      <c r="AGG233" s="15"/>
      <c r="AGH233" s="15"/>
      <c r="AGI233" s="15"/>
      <c r="AGJ233" s="15"/>
      <c r="AGK233" s="15"/>
      <c r="AGL233" s="15"/>
      <c r="AGM233" s="15"/>
      <c r="AGN233" s="15"/>
      <c r="AGO233" s="15"/>
      <c r="AGP233" s="15"/>
      <c r="AGQ233" s="15"/>
      <c r="AGR233" s="15"/>
      <c r="AGS233" s="15"/>
      <c r="AGT233" s="15"/>
      <c r="AGU233" s="15"/>
      <c r="AGV233" s="15"/>
      <c r="AGW233" s="15"/>
      <c r="AGX233" s="15"/>
      <c r="AGY233" s="15"/>
      <c r="AGZ233" s="15"/>
      <c r="AHA233" s="15"/>
      <c r="AHB233" s="15"/>
      <c r="AHC233" s="15"/>
      <c r="AHD233" s="15"/>
      <c r="AHE233" s="15"/>
      <c r="AHF233" s="15"/>
      <c r="AHG233" s="15"/>
      <c r="AHH233" s="15"/>
      <c r="AHI233" s="15"/>
      <c r="AHJ233" s="15"/>
      <c r="AHK233" s="15"/>
      <c r="AHL233" s="15"/>
      <c r="AHM233" s="15"/>
      <c r="AHN233" s="15"/>
      <c r="AHO233" s="15"/>
      <c r="AHP233" s="15"/>
      <c r="AHQ233" s="15"/>
      <c r="AHR233" s="15"/>
      <c r="AHS233" s="15"/>
      <c r="AHT233" s="15"/>
      <c r="AHU233" s="15"/>
      <c r="AHV233" s="15"/>
      <c r="AHW233" s="15"/>
      <c r="AHX233" s="15"/>
      <c r="AHY233" s="15"/>
      <c r="AHZ233" s="15"/>
      <c r="AIA233" s="15"/>
      <c r="AIB233" s="15"/>
      <c r="AIC233" s="15"/>
      <c r="AID233" s="15"/>
      <c r="AIE233" s="15"/>
      <c r="AIF233" s="15"/>
      <c r="AIG233" s="15"/>
      <c r="AIH233" s="15"/>
      <c r="AII233" s="15"/>
      <c r="AIJ233" s="15"/>
      <c r="AIK233" s="15"/>
      <c r="AIL233" s="15"/>
      <c r="AIM233" s="15"/>
      <c r="AIN233" s="15"/>
      <c r="AIO233" s="15"/>
      <c r="AIP233" s="15"/>
      <c r="AIQ233" s="15"/>
      <c r="AIR233" s="15"/>
      <c r="AIS233" s="15"/>
      <c r="AIT233" s="15"/>
      <c r="AIU233" s="15"/>
      <c r="AIV233" s="15"/>
      <c r="AIW233" s="15"/>
      <c r="AIX233" s="15"/>
      <c r="AIY233" s="15"/>
      <c r="AIZ233" s="15"/>
      <c r="AJA233" s="15"/>
      <c r="AJB233" s="15"/>
      <c r="AJC233" s="15"/>
      <c r="AJD233" s="15"/>
      <c r="AJE233" s="15"/>
      <c r="AJF233" s="15"/>
      <c r="AJG233" s="15"/>
      <c r="AJH233" s="15"/>
      <c r="AJI233" s="15"/>
      <c r="AJJ233" s="15"/>
      <c r="AJK233" s="15"/>
      <c r="AJL233" s="15"/>
      <c r="AJM233" s="15"/>
      <c r="AJN233" s="15"/>
      <c r="AJO233" s="15"/>
      <c r="AJP233" s="15"/>
      <c r="AJQ233" s="15"/>
      <c r="AJR233" s="15"/>
      <c r="AJS233" s="15"/>
      <c r="AJT233" s="15"/>
      <c r="AJU233" s="15"/>
      <c r="AJV233" s="15"/>
      <c r="AJW233" s="15"/>
      <c r="AJX233" s="15"/>
      <c r="AJY233" s="15"/>
      <c r="AJZ233" s="15"/>
      <c r="AKA233" s="15"/>
      <c r="AKB233" s="15"/>
      <c r="AKC233" s="15"/>
      <c r="AKD233" s="15"/>
      <c r="AKE233" s="15"/>
      <c r="AKF233" s="15"/>
      <c r="AKG233" s="15"/>
      <c r="AKH233" s="15"/>
      <c r="AKI233" s="15"/>
      <c r="AKJ233" s="15"/>
      <c r="AKK233" s="15"/>
      <c r="AKL233" s="15"/>
      <c r="AKM233" s="15"/>
      <c r="AKN233" s="15"/>
      <c r="AKO233" s="15"/>
      <c r="AKP233" s="15"/>
      <c r="AKQ233" s="15"/>
      <c r="AKR233" s="15"/>
      <c r="AKS233" s="15"/>
      <c r="AKT233" s="15"/>
      <c r="AKU233" s="15"/>
      <c r="AKV233" s="15"/>
      <c r="AKW233" s="15"/>
      <c r="AKX233" s="15"/>
      <c r="AKY233" s="15"/>
      <c r="AKZ233" s="15"/>
      <c r="ALA233" s="15"/>
      <c r="ALB233" s="15"/>
      <c r="ALC233" s="15"/>
      <c r="ALD233" s="15"/>
      <c r="ALE233" s="15"/>
      <c r="ALF233" s="15"/>
      <c r="ALG233" s="15"/>
      <c r="ALH233" s="15"/>
      <c r="ALI233" s="15"/>
      <c r="ALJ233" s="15"/>
      <c r="ALK233" s="15"/>
      <c r="ALL233" s="15"/>
      <c r="ALM233" s="15"/>
      <c r="ALN233" s="15"/>
      <c r="ALO233" s="15"/>
      <c r="ALP233" s="15"/>
      <c r="ALQ233" s="15"/>
      <c r="ALR233" s="15"/>
      <c r="ALS233" s="15"/>
      <c r="ALT233" s="15"/>
      <c r="ALU233" s="15"/>
      <c r="ALV233" s="15"/>
      <c r="ALW233" s="15"/>
      <c r="ALX233" s="15"/>
      <c r="ALY233" s="15"/>
      <c r="ALZ233" s="15"/>
      <c r="AMA233" s="15"/>
      <c r="AMB233" s="15"/>
      <c r="AMC233" s="15"/>
      <c r="AMD233" s="15"/>
      <c r="AME233" s="15"/>
      <c r="AMF233" s="15"/>
      <c r="AMG233" s="15"/>
      <c r="AMH233" s="15"/>
      <c r="AMI233" s="15"/>
      <c r="AMJ233" s="15"/>
    </row>
    <row r="234" spans="1:1024" s="19" customFormat="1" ht="15">
      <c r="A234" s="84">
        <v>7</v>
      </c>
      <c r="B234" s="11"/>
      <c r="C234" s="87" t="s">
        <v>210</v>
      </c>
      <c r="D234" s="83" t="s">
        <v>209</v>
      </c>
      <c r="E234" s="128"/>
      <c r="F234" s="8"/>
      <c r="G234" s="8"/>
      <c r="H234" s="8"/>
      <c r="I234" s="8"/>
      <c r="J234" s="8"/>
      <c r="K234" s="8"/>
      <c r="L234" s="8"/>
      <c r="M234" s="8"/>
      <c r="N234" s="8"/>
      <c r="W234" s="27"/>
      <c r="X234" s="52"/>
      <c r="Y234" s="52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/>
      <c r="CO234" s="15"/>
      <c r="CP234" s="15"/>
      <c r="CQ234" s="15"/>
      <c r="CR234" s="15"/>
      <c r="CS234" s="15"/>
      <c r="CT234" s="15"/>
      <c r="CU234" s="15"/>
      <c r="CV234" s="15"/>
      <c r="CW234" s="15"/>
      <c r="CX234" s="15"/>
      <c r="CY234" s="15"/>
      <c r="CZ234" s="15"/>
      <c r="DA234" s="15"/>
      <c r="DB234" s="15"/>
      <c r="DC234" s="15"/>
      <c r="DD234" s="15"/>
      <c r="DE234" s="15"/>
      <c r="DF234" s="15"/>
      <c r="DG234" s="15"/>
      <c r="DH234" s="15"/>
      <c r="DI234" s="15"/>
      <c r="DJ234" s="15"/>
      <c r="DK234" s="15"/>
      <c r="DL234" s="15"/>
      <c r="DM234" s="15"/>
      <c r="DN234" s="15"/>
      <c r="DO234" s="15"/>
      <c r="DP234" s="15"/>
      <c r="DQ234" s="15"/>
      <c r="DR234" s="15"/>
      <c r="DS234" s="15"/>
      <c r="DT234" s="15"/>
      <c r="DU234" s="15"/>
      <c r="DV234" s="15"/>
      <c r="DW234" s="15"/>
      <c r="DX234" s="15"/>
      <c r="DY234" s="15"/>
      <c r="DZ234" s="15"/>
      <c r="EA234" s="15"/>
      <c r="EB234" s="15"/>
      <c r="EC234" s="15"/>
      <c r="ED234" s="15"/>
      <c r="EE234" s="15"/>
      <c r="EF234" s="15"/>
      <c r="EG234" s="15"/>
      <c r="EH234" s="15"/>
      <c r="EI234" s="15"/>
      <c r="EJ234" s="15"/>
      <c r="EK234" s="15"/>
      <c r="EL234" s="15"/>
      <c r="EM234" s="15"/>
      <c r="EN234" s="15"/>
      <c r="EO234" s="15"/>
      <c r="EP234" s="15"/>
      <c r="EQ234" s="15"/>
      <c r="ER234" s="15"/>
      <c r="ES234" s="15"/>
      <c r="ET234" s="15"/>
      <c r="EU234" s="15"/>
      <c r="EV234" s="15"/>
      <c r="EW234" s="15"/>
      <c r="EX234" s="15"/>
      <c r="EY234" s="15"/>
      <c r="EZ234" s="15"/>
      <c r="FA234" s="15"/>
      <c r="FB234" s="15"/>
      <c r="FC234" s="15"/>
      <c r="FD234" s="15"/>
      <c r="FE234" s="15"/>
      <c r="FF234" s="15"/>
      <c r="FG234" s="15"/>
      <c r="FH234" s="15"/>
      <c r="FI234" s="15"/>
      <c r="FJ234" s="15"/>
      <c r="FK234" s="15"/>
      <c r="FL234" s="15"/>
      <c r="FM234" s="15"/>
      <c r="FN234" s="15"/>
      <c r="FO234" s="15"/>
      <c r="FP234" s="15"/>
      <c r="FQ234" s="15"/>
      <c r="FR234" s="15"/>
      <c r="FS234" s="15"/>
      <c r="FT234" s="15"/>
      <c r="FU234" s="15"/>
      <c r="FV234" s="15"/>
      <c r="FW234" s="15"/>
      <c r="FX234" s="15"/>
      <c r="FY234" s="15"/>
      <c r="FZ234" s="15"/>
      <c r="GA234" s="15"/>
      <c r="GB234" s="15"/>
      <c r="GC234" s="15"/>
      <c r="GD234" s="15"/>
      <c r="GE234" s="15"/>
      <c r="GF234" s="15"/>
      <c r="GG234" s="15"/>
      <c r="GH234" s="15"/>
      <c r="GI234" s="15"/>
      <c r="GJ234" s="15"/>
      <c r="GK234" s="15"/>
      <c r="GL234" s="15"/>
      <c r="GM234" s="15"/>
      <c r="GN234" s="15"/>
      <c r="GO234" s="15"/>
      <c r="GP234" s="15"/>
      <c r="GQ234" s="15"/>
      <c r="GR234" s="15"/>
      <c r="GS234" s="15"/>
      <c r="GT234" s="15"/>
      <c r="GU234" s="15"/>
      <c r="GV234" s="15"/>
      <c r="GW234" s="15"/>
      <c r="GX234" s="15"/>
      <c r="GY234" s="15"/>
      <c r="GZ234" s="15"/>
      <c r="HA234" s="15"/>
      <c r="HB234" s="15"/>
      <c r="HC234" s="15"/>
      <c r="HD234" s="15"/>
      <c r="HE234" s="15"/>
      <c r="HF234" s="15"/>
      <c r="HG234" s="15"/>
      <c r="HH234" s="15"/>
      <c r="HI234" s="15"/>
      <c r="HJ234" s="15"/>
      <c r="HK234" s="15"/>
      <c r="HL234" s="15"/>
      <c r="HM234" s="15"/>
      <c r="HN234" s="15"/>
      <c r="HO234" s="15"/>
      <c r="HP234" s="15"/>
      <c r="HQ234" s="15"/>
      <c r="HR234" s="15"/>
      <c r="HS234" s="15"/>
      <c r="HT234" s="15"/>
      <c r="HU234" s="15"/>
      <c r="HV234" s="15"/>
      <c r="HW234" s="15"/>
      <c r="HX234" s="15"/>
      <c r="HY234" s="15"/>
      <c r="HZ234" s="15"/>
      <c r="IA234" s="15"/>
      <c r="IB234" s="15"/>
      <c r="IC234" s="15"/>
      <c r="ID234" s="15"/>
      <c r="IE234" s="15"/>
      <c r="IF234" s="15"/>
      <c r="IG234" s="15"/>
      <c r="IH234" s="15"/>
      <c r="II234" s="15"/>
      <c r="IJ234" s="15"/>
      <c r="IK234" s="15"/>
      <c r="IL234" s="15"/>
      <c r="IM234" s="15"/>
      <c r="IN234" s="15"/>
      <c r="IO234" s="15"/>
      <c r="IP234" s="15"/>
      <c r="IQ234" s="15"/>
      <c r="IR234" s="15"/>
      <c r="IS234" s="15"/>
      <c r="IT234" s="15"/>
      <c r="IU234" s="15"/>
      <c r="IV234" s="15"/>
      <c r="IW234" s="15"/>
      <c r="IX234" s="15"/>
      <c r="IY234" s="15"/>
      <c r="IZ234" s="15"/>
      <c r="JA234" s="15"/>
      <c r="JB234" s="15"/>
      <c r="JC234" s="15"/>
      <c r="JD234" s="15"/>
      <c r="JE234" s="15"/>
      <c r="JF234" s="15"/>
      <c r="JG234" s="15"/>
      <c r="JH234" s="15"/>
      <c r="JI234" s="15"/>
      <c r="JJ234" s="15"/>
      <c r="JK234" s="15"/>
      <c r="JL234" s="15"/>
      <c r="JM234" s="15"/>
      <c r="JN234" s="15"/>
      <c r="JO234" s="15"/>
      <c r="JP234" s="15"/>
      <c r="JQ234" s="15"/>
      <c r="JR234" s="15"/>
      <c r="JS234" s="15"/>
      <c r="JT234" s="15"/>
      <c r="JU234" s="15"/>
      <c r="JV234" s="15"/>
      <c r="JW234" s="15"/>
      <c r="JX234" s="15"/>
      <c r="JY234" s="15"/>
      <c r="JZ234" s="15"/>
      <c r="KA234" s="15"/>
      <c r="KB234" s="15"/>
      <c r="KC234" s="15"/>
      <c r="KD234" s="15"/>
      <c r="KE234" s="15"/>
      <c r="KF234" s="15"/>
      <c r="KG234" s="15"/>
      <c r="KH234" s="15"/>
      <c r="KI234" s="15"/>
      <c r="KJ234" s="15"/>
      <c r="KK234" s="15"/>
      <c r="KL234" s="15"/>
      <c r="KM234" s="15"/>
      <c r="KN234" s="15"/>
      <c r="KO234" s="15"/>
      <c r="KP234" s="15"/>
      <c r="KQ234" s="15"/>
      <c r="KR234" s="15"/>
      <c r="KS234" s="15"/>
      <c r="KT234" s="15"/>
      <c r="KU234" s="15"/>
      <c r="KV234" s="15"/>
      <c r="KW234" s="15"/>
      <c r="KX234" s="15"/>
      <c r="KY234" s="15"/>
      <c r="KZ234" s="15"/>
      <c r="LA234" s="15"/>
      <c r="LB234" s="15"/>
      <c r="LC234" s="15"/>
      <c r="LD234" s="15"/>
      <c r="LE234" s="15"/>
      <c r="LF234" s="15"/>
      <c r="LG234" s="15"/>
      <c r="LH234" s="15"/>
      <c r="LI234" s="15"/>
      <c r="LJ234" s="15"/>
      <c r="LK234" s="15"/>
      <c r="LL234" s="15"/>
      <c r="LM234" s="15"/>
      <c r="LN234" s="15"/>
      <c r="LO234" s="15"/>
      <c r="LP234" s="15"/>
      <c r="LQ234" s="15"/>
      <c r="LR234" s="15"/>
      <c r="LS234" s="15"/>
      <c r="LT234" s="15"/>
      <c r="LU234" s="15"/>
      <c r="LV234" s="15"/>
      <c r="LW234" s="15"/>
      <c r="LX234" s="15"/>
      <c r="LY234" s="15"/>
      <c r="LZ234" s="15"/>
      <c r="MA234" s="15"/>
      <c r="MB234" s="15"/>
      <c r="MC234" s="15"/>
      <c r="MD234" s="15"/>
      <c r="ME234" s="15"/>
      <c r="MF234" s="15"/>
      <c r="MG234" s="15"/>
      <c r="MH234" s="15"/>
      <c r="MI234" s="15"/>
      <c r="MJ234" s="15"/>
      <c r="MK234" s="15"/>
      <c r="ML234" s="15"/>
      <c r="MM234" s="15"/>
      <c r="MN234" s="15"/>
      <c r="MO234" s="15"/>
      <c r="MP234" s="15"/>
      <c r="MQ234" s="15"/>
      <c r="MR234" s="15"/>
      <c r="MS234" s="15"/>
      <c r="MT234" s="15"/>
      <c r="MU234" s="15"/>
      <c r="MV234" s="15"/>
      <c r="MW234" s="15"/>
      <c r="MX234" s="15"/>
      <c r="MY234" s="15"/>
      <c r="MZ234" s="15"/>
      <c r="NA234" s="15"/>
      <c r="NB234" s="15"/>
      <c r="NC234" s="15"/>
      <c r="ND234" s="15"/>
      <c r="NE234" s="15"/>
      <c r="NF234" s="15"/>
      <c r="NG234" s="15"/>
      <c r="NH234" s="15"/>
      <c r="NI234" s="15"/>
      <c r="NJ234" s="15"/>
      <c r="NK234" s="15"/>
      <c r="NL234" s="15"/>
      <c r="NM234" s="15"/>
      <c r="NN234" s="15"/>
      <c r="NO234" s="15"/>
      <c r="NP234" s="15"/>
      <c r="NQ234" s="15"/>
      <c r="NR234" s="15"/>
      <c r="NS234" s="15"/>
      <c r="NT234" s="15"/>
      <c r="NU234" s="15"/>
      <c r="NV234" s="15"/>
      <c r="NW234" s="15"/>
      <c r="NX234" s="15"/>
      <c r="NY234" s="15"/>
      <c r="NZ234" s="15"/>
      <c r="OA234" s="15"/>
      <c r="OB234" s="15"/>
      <c r="OC234" s="15"/>
      <c r="OD234" s="15"/>
      <c r="OE234" s="15"/>
      <c r="OF234" s="15"/>
      <c r="OG234" s="15"/>
      <c r="OH234" s="15"/>
      <c r="OI234" s="15"/>
      <c r="OJ234" s="15"/>
      <c r="OK234" s="15"/>
      <c r="OL234" s="15"/>
      <c r="OM234" s="15"/>
      <c r="ON234" s="15"/>
      <c r="OO234" s="15"/>
      <c r="OP234" s="15"/>
      <c r="OQ234" s="15"/>
      <c r="OR234" s="15"/>
      <c r="OS234" s="15"/>
      <c r="OT234" s="15"/>
      <c r="OU234" s="15"/>
      <c r="OV234" s="15"/>
      <c r="OW234" s="15"/>
      <c r="OX234" s="15"/>
      <c r="OY234" s="15"/>
      <c r="OZ234" s="15"/>
      <c r="PA234" s="15"/>
      <c r="PB234" s="15"/>
      <c r="PC234" s="15"/>
      <c r="PD234" s="15"/>
      <c r="PE234" s="15"/>
      <c r="PF234" s="15"/>
      <c r="PG234" s="15"/>
      <c r="PH234" s="15"/>
      <c r="PI234" s="15"/>
      <c r="PJ234" s="15"/>
      <c r="PK234" s="15"/>
      <c r="PL234" s="15"/>
      <c r="PM234" s="15"/>
      <c r="PN234" s="15"/>
      <c r="PO234" s="15"/>
      <c r="PP234" s="15"/>
      <c r="PQ234" s="15"/>
      <c r="PR234" s="15"/>
      <c r="PS234" s="15"/>
      <c r="PT234" s="15"/>
      <c r="PU234" s="15"/>
      <c r="PV234" s="15"/>
      <c r="PW234" s="15"/>
      <c r="PX234" s="15"/>
      <c r="PY234" s="15"/>
      <c r="PZ234" s="15"/>
      <c r="QA234" s="15"/>
      <c r="QB234" s="15"/>
      <c r="QC234" s="15"/>
      <c r="QD234" s="15"/>
      <c r="QE234" s="15"/>
      <c r="QF234" s="15"/>
      <c r="QG234" s="15"/>
      <c r="QH234" s="15"/>
      <c r="QI234" s="15"/>
      <c r="QJ234" s="15"/>
      <c r="QK234" s="15"/>
      <c r="QL234" s="15"/>
      <c r="QM234" s="15"/>
      <c r="QN234" s="15"/>
      <c r="QO234" s="15"/>
      <c r="QP234" s="15"/>
      <c r="QQ234" s="15"/>
      <c r="QR234" s="15"/>
      <c r="QS234" s="15"/>
      <c r="QT234" s="15"/>
      <c r="QU234" s="15"/>
      <c r="QV234" s="15"/>
      <c r="QW234" s="15"/>
      <c r="QX234" s="15"/>
      <c r="QY234" s="15"/>
      <c r="QZ234" s="15"/>
      <c r="RA234" s="15"/>
      <c r="RB234" s="15"/>
      <c r="RC234" s="15"/>
      <c r="RD234" s="15"/>
      <c r="RE234" s="15"/>
      <c r="RF234" s="15"/>
      <c r="RG234" s="15"/>
      <c r="RH234" s="15"/>
      <c r="RI234" s="15"/>
      <c r="RJ234" s="15"/>
      <c r="RK234" s="15"/>
      <c r="RL234" s="15"/>
      <c r="RM234" s="15"/>
      <c r="RN234" s="15"/>
      <c r="RO234" s="15"/>
      <c r="RP234" s="15"/>
      <c r="RQ234" s="15"/>
      <c r="RR234" s="15"/>
      <c r="RS234" s="15"/>
      <c r="RT234" s="15"/>
      <c r="RU234" s="15"/>
      <c r="RV234" s="15"/>
      <c r="RW234" s="15"/>
      <c r="RX234" s="15"/>
      <c r="RY234" s="15"/>
      <c r="RZ234" s="15"/>
      <c r="SA234" s="15"/>
      <c r="SB234" s="15"/>
      <c r="SC234" s="15"/>
      <c r="SD234" s="15"/>
      <c r="SE234" s="15"/>
      <c r="SF234" s="15"/>
      <c r="SG234" s="15"/>
      <c r="SH234" s="15"/>
      <c r="SI234" s="15"/>
      <c r="SJ234" s="15"/>
      <c r="SK234" s="15"/>
      <c r="SL234" s="15"/>
      <c r="SM234" s="15"/>
      <c r="SN234" s="15"/>
      <c r="SO234" s="15"/>
      <c r="SP234" s="15"/>
      <c r="SQ234" s="15"/>
      <c r="SR234" s="15"/>
      <c r="SS234" s="15"/>
      <c r="ST234" s="15"/>
      <c r="SU234" s="15"/>
      <c r="SV234" s="15"/>
      <c r="SW234" s="15"/>
      <c r="SX234" s="15"/>
      <c r="SY234" s="15"/>
      <c r="SZ234" s="15"/>
      <c r="TA234" s="15"/>
      <c r="TB234" s="15"/>
      <c r="TC234" s="15"/>
      <c r="TD234" s="15"/>
      <c r="TE234" s="15"/>
      <c r="TF234" s="15"/>
      <c r="TG234" s="15"/>
      <c r="TH234" s="15"/>
      <c r="TI234" s="15"/>
      <c r="TJ234" s="15"/>
      <c r="TK234" s="15"/>
      <c r="TL234" s="15"/>
      <c r="TM234" s="15"/>
      <c r="TN234" s="15"/>
      <c r="TO234" s="15"/>
      <c r="TP234" s="15"/>
      <c r="TQ234" s="15"/>
      <c r="TR234" s="15"/>
      <c r="TS234" s="15"/>
      <c r="TT234" s="15"/>
      <c r="TU234" s="15"/>
      <c r="TV234" s="15"/>
      <c r="TW234" s="15"/>
      <c r="TX234" s="15"/>
      <c r="TY234" s="15"/>
      <c r="TZ234" s="15"/>
      <c r="UA234" s="15"/>
      <c r="UB234" s="15"/>
      <c r="UC234" s="15"/>
      <c r="UD234" s="15"/>
      <c r="UE234" s="15"/>
      <c r="UF234" s="15"/>
      <c r="UG234" s="15"/>
      <c r="UH234" s="15"/>
      <c r="UI234" s="15"/>
      <c r="UJ234" s="15"/>
      <c r="UK234" s="15"/>
      <c r="UL234" s="15"/>
      <c r="UM234" s="15"/>
      <c r="UN234" s="15"/>
      <c r="UO234" s="15"/>
      <c r="UP234" s="15"/>
      <c r="UQ234" s="15"/>
      <c r="UR234" s="15"/>
      <c r="US234" s="15"/>
      <c r="UT234" s="15"/>
      <c r="UU234" s="15"/>
      <c r="UV234" s="15"/>
      <c r="UW234" s="15"/>
      <c r="UX234" s="15"/>
      <c r="UY234" s="15"/>
      <c r="UZ234" s="15"/>
      <c r="VA234" s="15"/>
      <c r="VB234" s="15"/>
      <c r="VC234" s="15"/>
      <c r="VD234" s="15"/>
      <c r="VE234" s="15"/>
      <c r="VF234" s="15"/>
      <c r="VG234" s="15"/>
      <c r="VH234" s="15"/>
      <c r="VI234" s="15"/>
      <c r="VJ234" s="15"/>
      <c r="VK234" s="15"/>
      <c r="VL234" s="15"/>
      <c r="VM234" s="15"/>
      <c r="VN234" s="15"/>
      <c r="VO234" s="15"/>
      <c r="VP234" s="15"/>
      <c r="VQ234" s="15"/>
      <c r="VR234" s="15"/>
      <c r="VS234" s="15"/>
      <c r="VT234" s="15"/>
      <c r="VU234" s="15"/>
      <c r="VV234" s="15"/>
      <c r="VW234" s="15"/>
      <c r="VX234" s="15"/>
      <c r="VY234" s="15"/>
      <c r="VZ234" s="15"/>
      <c r="WA234" s="15"/>
      <c r="WB234" s="15"/>
      <c r="WC234" s="15"/>
      <c r="WD234" s="15"/>
      <c r="WE234" s="15"/>
      <c r="WF234" s="15"/>
      <c r="WG234" s="15"/>
      <c r="WH234" s="15"/>
      <c r="WI234" s="15"/>
      <c r="WJ234" s="15"/>
      <c r="WK234" s="15"/>
      <c r="WL234" s="15"/>
      <c r="WM234" s="15"/>
      <c r="WN234" s="15"/>
      <c r="WO234" s="15"/>
      <c r="WP234" s="15"/>
      <c r="WQ234" s="15"/>
      <c r="WR234" s="15"/>
      <c r="WS234" s="15"/>
      <c r="WT234" s="15"/>
      <c r="WU234" s="15"/>
      <c r="WV234" s="15"/>
      <c r="WW234" s="15"/>
      <c r="WX234" s="15"/>
      <c r="WY234" s="15"/>
      <c r="WZ234" s="15"/>
      <c r="XA234" s="15"/>
      <c r="XB234" s="15"/>
      <c r="XC234" s="15"/>
      <c r="XD234" s="15"/>
      <c r="XE234" s="15"/>
      <c r="XF234" s="15"/>
      <c r="XG234" s="15"/>
      <c r="XH234" s="15"/>
      <c r="XI234" s="15"/>
      <c r="XJ234" s="15"/>
      <c r="XK234" s="15"/>
      <c r="XL234" s="15"/>
      <c r="XM234" s="15"/>
      <c r="XN234" s="15"/>
      <c r="XO234" s="15"/>
      <c r="XP234" s="15"/>
      <c r="XQ234" s="15"/>
      <c r="XR234" s="15"/>
      <c r="XS234" s="15"/>
      <c r="XT234" s="15"/>
      <c r="XU234" s="15"/>
      <c r="XV234" s="15"/>
      <c r="XW234" s="15"/>
      <c r="XX234" s="15"/>
      <c r="XY234" s="15"/>
      <c r="XZ234" s="15"/>
      <c r="YA234" s="15"/>
      <c r="YB234" s="15"/>
      <c r="YC234" s="15"/>
      <c r="YD234" s="15"/>
      <c r="YE234" s="15"/>
      <c r="YF234" s="15"/>
      <c r="YG234" s="15"/>
      <c r="YH234" s="15"/>
      <c r="YI234" s="15"/>
      <c r="YJ234" s="15"/>
      <c r="YK234" s="15"/>
      <c r="YL234" s="15"/>
      <c r="YM234" s="15"/>
      <c r="YN234" s="15"/>
      <c r="YO234" s="15"/>
      <c r="YP234" s="15"/>
      <c r="YQ234" s="15"/>
      <c r="YR234" s="15"/>
      <c r="YS234" s="15"/>
      <c r="YT234" s="15"/>
      <c r="YU234" s="15"/>
      <c r="YV234" s="15"/>
      <c r="YW234" s="15"/>
      <c r="YX234" s="15"/>
      <c r="YY234" s="15"/>
      <c r="YZ234" s="15"/>
      <c r="ZA234" s="15"/>
      <c r="ZB234" s="15"/>
      <c r="ZC234" s="15"/>
      <c r="ZD234" s="15"/>
      <c r="ZE234" s="15"/>
      <c r="ZF234" s="15"/>
      <c r="ZG234" s="15"/>
      <c r="ZH234" s="15"/>
      <c r="ZI234" s="15"/>
      <c r="ZJ234" s="15"/>
      <c r="ZK234" s="15"/>
      <c r="ZL234" s="15"/>
      <c r="ZM234" s="15"/>
      <c r="ZN234" s="15"/>
      <c r="ZO234" s="15"/>
      <c r="ZP234" s="15"/>
      <c r="ZQ234" s="15"/>
      <c r="ZR234" s="15"/>
      <c r="ZS234" s="15"/>
      <c r="ZT234" s="15"/>
      <c r="ZU234" s="15"/>
      <c r="ZV234" s="15"/>
      <c r="ZW234" s="15"/>
      <c r="ZX234" s="15"/>
      <c r="ZY234" s="15"/>
      <c r="ZZ234" s="15"/>
      <c r="AAA234" s="15"/>
      <c r="AAB234" s="15"/>
      <c r="AAC234" s="15"/>
      <c r="AAD234" s="15"/>
      <c r="AAE234" s="15"/>
      <c r="AAF234" s="15"/>
      <c r="AAG234" s="15"/>
      <c r="AAH234" s="15"/>
      <c r="AAI234" s="15"/>
      <c r="AAJ234" s="15"/>
      <c r="AAK234" s="15"/>
      <c r="AAL234" s="15"/>
      <c r="AAM234" s="15"/>
      <c r="AAN234" s="15"/>
      <c r="AAO234" s="15"/>
      <c r="AAP234" s="15"/>
      <c r="AAQ234" s="15"/>
      <c r="AAR234" s="15"/>
      <c r="AAS234" s="15"/>
      <c r="AAT234" s="15"/>
      <c r="AAU234" s="15"/>
      <c r="AAV234" s="15"/>
      <c r="AAW234" s="15"/>
      <c r="AAX234" s="15"/>
      <c r="AAY234" s="15"/>
      <c r="AAZ234" s="15"/>
      <c r="ABA234" s="15"/>
      <c r="ABB234" s="15"/>
      <c r="ABC234" s="15"/>
      <c r="ABD234" s="15"/>
      <c r="ABE234" s="15"/>
      <c r="ABF234" s="15"/>
      <c r="ABG234" s="15"/>
      <c r="ABH234" s="15"/>
      <c r="ABI234" s="15"/>
      <c r="ABJ234" s="15"/>
      <c r="ABK234" s="15"/>
      <c r="ABL234" s="15"/>
      <c r="ABM234" s="15"/>
      <c r="ABN234" s="15"/>
      <c r="ABO234" s="15"/>
      <c r="ABP234" s="15"/>
      <c r="ABQ234" s="15"/>
      <c r="ABR234" s="15"/>
      <c r="ABS234" s="15"/>
      <c r="ABT234" s="15"/>
      <c r="ABU234" s="15"/>
      <c r="ABV234" s="15"/>
      <c r="ABW234" s="15"/>
      <c r="ABX234" s="15"/>
      <c r="ABY234" s="15"/>
      <c r="ABZ234" s="15"/>
      <c r="ACA234" s="15"/>
      <c r="ACB234" s="15"/>
      <c r="ACC234" s="15"/>
      <c r="ACD234" s="15"/>
      <c r="ACE234" s="15"/>
      <c r="ACF234" s="15"/>
      <c r="ACG234" s="15"/>
      <c r="ACH234" s="15"/>
      <c r="ACI234" s="15"/>
      <c r="ACJ234" s="15"/>
      <c r="ACK234" s="15"/>
      <c r="ACL234" s="15"/>
      <c r="ACM234" s="15"/>
      <c r="ACN234" s="15"/>
      <c r="ACO234" s="15"/>
      <c r="ACP234" s="15"/>
      <c r="ACQ234" s="15"/>
      <c r="ACR234" s="15"/>
      <c r="ACS234" s="15"/>
      <c r="ACT234" s="15"/>
      <c r="ACU234" s="15"/>
      <c r="ACV234" s="15"/>
      <c r="ACW234" s="15"/>
      <c r="ACX234" s="15"/>
      <c r="ACY234" s="15"/>
      <c r="ACZ234" s="15"/>
      <c r="ADA234" s="15"/>
      <c r="ADB234" s="15"/>
      <c r="ADC234" s="15"/>
      <c r="ADD234" s="15"/>
      <c r="ADE234" s="15"/>
      <c r="ADF234" s="15"/>
      <c r="ADG234" s="15"/>
      <c r="ADH234" s="15"/>
      <c r="ADI234" s="15"/>
      <c r="ADJ234" s="15"/>
      <c r="ADK234" s="15"/>
      <c r="ADL234" s="15"/>
      <c r="ADM234" s="15"/>
      <c r="ADN234" s="15"/>
      <c r="ADO234" s="15"/>
      <c r="ADP234" s="15"/>
      <c r="ADQ234" s="15"/>
      <c r="ADR234" s="15"/>
      <c r="ADS234" s="15"/>
      <c r="ADT234" s="15"/>
      <c r="ADU234" s="15"/>
      <c r="ADV234" s="15"/>
      <c r="ADW234" s="15"/>
      <c r="ADX234" s="15"/>
      <c r="ADY234" s="15"/>
      <c r="ADZ234" s="15"/>
      <c r="AEA234" s="15"/>
      <c r="AEB234" s="15"/>
      <c r="AEC234" s="15"/>
      <c r="AED234" s="15"/>
      <c r="AEE234" s="15"/>
      <c r="AEF234" s="15"/>
      <c r="AEG234" s="15"/>
      <c r="AEH234" s="15"/>
      <c r="AEI234" s="15"/>
      <c r="AEJ234" s="15"/>
      <c r="AEK234" s="15"/>
      <c r="AEL234" s="15"/>
      <c r="AEM234" s="15"/>
      <c r="AEN234" s="15"/>
      <c r="AEO234" s="15"/>
      <c r="AEP234" s="15"/>
      <c r="AEQ234" s="15"/>
      <c r="AER234" s="15"/>
      <c r="AES234" s="15"/>
      <c r="AET234" s="15"/>
      <c r="AEU234" s="15"/>
      <c r="AEV234" s="15"/>
      <c r="AEW234" s="15"/>
      <c r="AEX234" s="15"/>
      <c r="AEY234" s="15"/>
      <c r="AEZ234" s="15"/>
      <c r="AFA234" s="15"/>
      <c r="AFB234" s="15"/>
      <c r="AFC234" s="15"/>
      <c r="AFD234" s="15"/>
      <c r="AFE234" s="15"/>
      <c r="AFF234" s="15"/>
      <c r="AFG234" s="15"/>
      <c r="AFH234" s="15"/>
      <c r="AFI234" s="15"/>
      <c r="AFJ234" s="15"/>
      <c r="AFK234" s="15"/>
      <c r="AFL234" s="15"/>
      <c r="AFM234" s="15"/>
      <c r="AFN234" s="15"/>
      <c r="AFO234" s="15"/>
      <c r="AFP234" s="15"/>
      <c r="AFQ234" s="15"/>
      <c r="AFR234" s="15"/>
      <c r="AFS234" s="15"/>
      <c r="AFT234" s="15"/>
      <c r="AFU234" s="15"/>
      <c r="AFV234" s="15"/>
      <c r="AFW234" s="15"/>
      <c r="AFX234" s="15"/>
      <c r="AFY234" s="15"/>
      <c r="AFZ234" s="15"/>
      <c r="AGA234" s="15"/>
      <c r="AGB234" s="15"/>
      <c r="AGC234" s="15"/>
      <c r="AGD234" s="15"/>
      <c r="AGE234" s="15"/>
      <c r="AGF234" s="15"/>
      <c r="AGG234" s="15"/>
      <c r="AGH234" s="15"/>
      <c r="AGI234" s="15"/>
      <c r="AGJ234" s="15"/>
      <c r="AGK234" s="15"/>
      <c r="AGL234" s="15"/>
      <c r="AGM234" s="15"/>
      <c r="AGN234" s="15"/>
      <c r="AGO234" s="15"/>
      <c r="AGP234" s="15"/>
      <c r="AGQ234" s="15"/>
      <c r="AGR234" s="15"/>
      <c r="AGS234" s="15"/>
      <c r="AGT234" s="15"/>
      <c r="AGU234" s="15"/>
      <c r="AGV234" s="15"/>
      <c r="AGW234" s="15"/>
      <c r="AGX234" s="15"/>
      <c r="AGY234" s="15"/>
      <c r="AGZ234" s="15"/>
      <c r="AHA234" s="15"/>
      <c r="AHB234" s="15"/>
      <c r="AHC234" s="15"/>
      <c r="AHD234" s="15"/>
      <c r="AHE234" s="15"/>
      <c r="AHF234" s="15"/>
      <c r="AHG234" s="15"/>
      <c r="AHH234" s="15"/>
      <c r="AHI234" s="15"/>
      <c r="AHJ234" s="15"/>
      <c r="AHK234" s="15"/>
      <c r="AHL234" s="15"/>
      <c r="AHM234" s="15"/>
      <c r="AHN234" s="15"/>
      <c r="AHO234" s="15"/>
      <c r="AHP234" s="15"/>
      <c r="AHQ234" s="15"/>
      <c r="AHR234" s="15"/>
      <c r="AHS234" s="15"/>
      <c r="AHT234" s="15"/>
      <c r="AHU234" s="15"/>
      <c r="AHV234" s="15"/>
      <c r="AHW234" s="15"/>
      <c r="AHX234" s="15"/>
      <c r="AHY234" s="15"/>
      <c r="AHZ234" s="15"/>
      <c r="AIA234" s="15"/>
      <c r="AIB234" s="15"/>
      <c r="AIC234" s="15"/>
      <c r="AID234" s="15"/>
      <c r="AIE234" s="15"/>
      <c r="AIF234" s="15"/>
      <c r="AIG234" s="15"/>
      <c r="AIH234" s="15"/>
      <c r="AII234" s="15"/>
      <c r="AIJ234" s="15"/>
      <c r="AIK234" s="15"/>
      <c r="AIL234" s="15"/>
      <c r="AIM234" s="15"/>
      <c r="AIN234" s="15"/>
      <c r="AIO234" s="15"/>
      <c r="AIP234" s="15"/>
      <c r="AIQ234" s="15"/>
      <c r="AIR234" s="15"/>
      <c r="AIS234" s="15"/>
      <c r="AIT234" s="15"/>
      <c r="AIU234" s="15"/>
      <c r="AIV234" s="15"/>
      <c r="AIW234" s="15"/>
      <c r="AIX234" s="15"/>
      <c r="AIY234" s="15"/>
      <c r="AIZ234" s="15"/>
      <c r="AJA234" s="15"/>
      <c r="AJB234" s="15"/>
      <c r="AJC234" s="15"/>
      <c r="AJD234" s="15"/>
      <c r="AJE234" s="15"/>
      <c r="AJF234" s="15"/>
      <c r="AJG234" s="15"/>
      <c r="AJH234" s="15"/>
      <c r="AJI234" s="15"/>
      <c r="AJJ234" s="15"/>
      <c r="AJK234" s="15"/>
      <c r="AJL234" s="15"/>
      <c r="AJM234" s="15"/>
      <c r="AJN234" s="15"/>
      <c r="AJO234" s="15"/>
      <c r="AJP234" s="15"/>
      <c r="AJQ234" s="15"/>
      <c r="AJR234" s="15"/>
      <c r="AJS234" s="15"/>
      <c r="AJT234" s="15"/>
      <c r="AJU234" s="15"/>
      <c r="AJV234" s="15"/>
      <c r="AJW234" s="15"/>
      <c r="AJX234" s="15"/>
      <c r="AJY234" s="15"/>
      <c r="AJZ234" s="15"/>
      <c r="AKA234" s="15"/>
      <c r="AKB234" s="15"/>
      <c r="AKC234" s="15"/>
      <c r="AKD234" s="15"/>
      <c r="AKE234" s="15"/>
      <c r="AKF234" s="15"/>
      <c r="AKG234" s="15"/>
      <c r="AKH234" s="15"/>
      <c r="AKI234" s="15"/>
      <c r="AKJ234" s="15"/>
      <c r="AKK234" s="15"/>
      <c r="AKL234" s="15"/>
      <c r="AKM234" s="15"/>
      <c r="AKN234" s="15"/>
      <c r="AKO234" s="15"/>
      <c r="AKP234" s="15"/>
      <c r="AKQ234" s="15"/>
      <c r="AKR234" s="15"/>
      <c r="AKS234" s="15"/>
      <c r="AKT234" s="15"/>
      <c r="AKU234" s="15"/>
      <c r="AKV234" s="15"/>
      <c r="AKW234" s="15"/>
      <c r="AKX234" s="15"/>
      <c r="AKY234" s="15"/>
      <c r="AKZ234" s="15"/>
      <c r="ALA234" s="15"/>
      <c r="ALB234" s="15"/>
      <c r="ALC234" s="15"/>
      <c r="ALD234" s="15"/>
      <c r="ALE234" s="15"/>
      <c r="ALF234" s="15"/>
      <c r="ALG234" s="15"/>
      <c r="ALH234" s="15"/>
      <c r="ALI234" s="15"/>
      <c r="ALJ234" s="15"/>
      <c r="ALK234" s="15"/>
      <c r="ALL234" s="15"/>
      <c r="ALM234" s="15"/>
      <c r="ALN234" s="15"/>
      <c r="ALO234" s="15"/>
      <c r="ALP234" s="15"/>
      <c r="ALQ234" s="15"/>
      <c r="ALR234" s="15"/>
      <c r="ALS234" s="15"/>
      <c r="ALT234" s="15"/>
      <c r="ALU234" s="15"/>
      <c r="ALV234" s="15"/>
      <c r="ALW234" s="15"/>
      <c r="ALX234" s="15"/>
      <c r="ALY234" s="15"/>
      <c r="ALZ234" s="15"/>
      <c r="AMA234" s="15"/>
      <c r="AMB234" s="15"/>
      <c r="AMC234" s="15"/>
      <c r="AMD234" s="15"/>
      <c r="AME234" s="15"/>
      <c r="AMF234" s="15"/>
      <c r="AMG234" s="15"/>
      <c r="AMH234" s="15"/>
      <c r="AMI234" s="15"/>
      <c r="AMJ234" s="15"/>
    </row>
    <row r="235" spans="1:1024" s="19" customFormat="1" ht="15">
      <c r="A235" s="84">
        <v>8</v>
      </c>
      <c r="B235" s="11"/>
      <c r="C235" s="87" t="s">
        <v>211</v>
      </c>
      <c r="D235" s="83" t="s">
        <v>202</v>
      </c>
      <c r="E235" s="128"/>
      <c r="F235" s="8"/>
      <c r="G235" s="8"/>
      <c r="H235" s="8"/>
      <c r="I235" s="8"/>
      <c r="J235" s="8"/>
      <c r="K235" s="8"/>
      <c r="L235" s="8"/>
      <c r="M235" s="8"/>
      <c r="N235" s="8"/>
      <c r="W235" s="27"/>
      <c r="X235" s="52"/>
      <c r="Y235" s="52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15"/>
      <c r="DF235" s="15"/>
      <c r="DG235" s="15"/>
      <c r="DH235" s="15"/>
      <c r="DI235" s="15"/>
      <c r="DJ235" s="15"/>
      <c r="DK235" s="15"/>
      <c r="DL235" s="15"/>
      <c r="DM235" s="15"/>
      <c r="DN235" s="15"/>
      <c r="DO235" s="15"/>
      <c r="DP235" s="15"/>
      <c r="DQ235" s="15"/>
      <c r="DR235" s="15"/>
      <c r="DS235" s="15"/>
      <c r="DT235" s="15"/>
      <c r="DU235" s="15"/>
      <c r="DV235" s="15"/>
      <c r="DW235" s="15"/>
      <c r="DX235" s="15"/>
      <c r="DY235" s="15"/>
      <c r="DZ235" s="15"/>
      <c r="EA235" s="15"/>
      <c r="EB235" s="15"/>
      <c r="EC235" s="15"/>
      <c r="ED235" s="15"/>
      <c r="EE235" s="15"/>
      <c r="EF235" s="15"/>
      <c r="EG235" s="15"/>
      <c r="EH235" s="15"/>
      <c r="EI235" s="15"/>
      <c r="EJ235" s="15"/>
      <c r="EK235" s="15"/>
      <c r="EL235" s="15"/>
      <c r="EM235" s="15"/>
      <c r="EN235" s="15"/>
      <c r="EO235" s="15"/>
      <c r="EP235" s="15"/>
      <c r="EQ235" s="15"/>
      <c r="ER235" s="15"/>
      <c r="ES235" s="15"/>
      <c r="ET235" s="15"/>
      <c r="EU235" s="15"/>
      <c r="EV235" s="15"/>
      <c r="EW235" s="15"/>
      <c r="EX235" s="15"/>
      <c r="EY235" s="15"/>
      <c r="EZ235" s="15"/>
      <c r="FA235" s="15"/>
      <c r="FB235" s="15"/>
      <c r="FC235" s="15"/>
      <c r="FD235" s="15"/>
      <c r="FE235" s="15"/>
      <c r="FF235" s="15"/>
      <c r="FG235" s="15"/>
      <c r="FH235" s="15"/>
      <c r="FI235" s="15"/>
      <c r="FJ235" s="15"/>
      <c r="FK235" s="15"/>
      <c r="FL235" s="15"/>
      <c r="FM235" s="15"/>
      <c r="FN235" s="15"/>
      <c r="FO235" s="15"/>
      <c r="FP235" s="15"/>
      <c r="FQ235" s="15"/>
      <c r="FR235" s="15"/>
      <c r="FS235" s="15"/>
      <c r="FT235" s="15"/>
      <c r="FU235" s="15"/>
      <c r="FV235" s="15"/>
      <c r="FW235" s="15"/>
      <c r="FX235" s="15"/>
      <c r="FY235" s="15"/>
      <c r="FZ235" s="15"/>
      <c r="GA235" s="15"/>
      <c r="GB235" s="15"/>
      <c r="GC235" s="15"/>
      <c r="GD235" s="15"/>
      <c r="GE235" s="15"/>
      <c r="GF235" s="15"/>
      <c r="GG235" s="15"/>
      <c r="GH235" s="15"/>
      <c r="GI235" s="15"/>
      <c r="GJ235" s="15"/>
      <c r="GK235" s="15"/>
      <c r="GL235" s="15"/>
      <c r="GM235" s="15"/>
      <c r="GN235" s="15"/>
      <c r="GO235" s="15"/>
      <c r="GP235" s="15"/>
      <c r="GQ235" s="15"/>
      <c r="GR235" s="15"/>
      <c r="GS235" s="15"/>
      <c r="GT235" s="15"/>
      <c r="GU235" s="15"/>
      <c r="GV235" s="15"/>
      <c r="GW235" s="15"/>
      <c r="GX235" s="15"/>
      <c r="GY235" s="15"/>
      <c r="GZ235" s="15"/>
      <c r="HA235" s="15"/>
      <c r="HB235" s="15"/>
      <c r="HC235" s="15"/>
      <c r="HD235" s="15"/>
      <c r="HE235" s="15"/>
      <c r="HF235" s="15"/>
      <c r="HG235" s="15"/>
      <c r="HH235" s="15"/>
      <c r="HI235" s="15"/>
      <c r="HJ235" s="15"/>
      <c r="HK235" s="15"/>
      <c r="HL235" s="15"/>
      <c r="HM235" s="15"/>
      <c r="HN235" s="15"/>
      <c r="HO235" s="15"/>
      <c r="HP235" s="15"/>
      <c r="HQ235" s="15"/>
      <c r="HR235" s="15"/>
      <c r="HS235" s="15"/>
      <c r="HT235" s="15"/>
      <c r="HU235" s="15"/>
      <c r="HV235" s="15"/>
      <c r="HW235" s="15"/>
      <c r="HX235" s="15"/>
      <c r="HY235" s="15"/>
      <c r="HZ235" s="15"/>
      <c r="IA235" s="15"/>
      <c r="IB235" s="15"/>
      <c r="IC235" s="15"/>
      <c r="ID235" s="15"/>
      <c r="IE235" s="15"/>
      <c r="IF235" s="15"/>
      <c r="IG235" s="15"/>
      <c r="IH235" s="15"/>
      <c r="II235" s="15"/>
      <c r="IJ235" s="15"/>
      <c r="IK235" s="15"/>
      <c r="IL235" s="15"/>
      <c r="IM235" s="15"/>
      <c r="IN235" s="15"/>
      <c r="IO235" s="15"/>
      <c r="IP235" s="15"/>
      <c r="IQ235" s="15"/>
      <c r="IR235" s="15"/>
      <c r="IS235" s="15"/>
      <c r="IT235" s="15"/>
      <c r="IU235" s="15"/>
      <c r="IV235" s="15"/>
      <c r="IW235" s="15"/>
      <c r="IX235" s="15"/>
      <c r="IY235" s="15"/>
      <c r="IZ235" s="15"/>
      <c r="JA235" s="15"/>
      <c r="JB235" s="15"/>
      <c r="JC235" s="15"/>
      <c r="JD235" s="15"/>
      <c r="JE235" s="15"/>
      <c r="JF235" s="15"/>
      <c r="JG235" s="15"/>
      <c r="JH235" s="15"/>
      <c r="JI235" s="15"/>
      <c r="JJ235" s="15"/>
      <c r="JK235" s="15"/>
      <c r="JL235" s="15"/>
      <c r="JM235" s="15"/>
      <c r="JN235" s="15"/>
      <c r="JO235" s="15"/>
      <c r="JP235" s="15"/>
      <c r="JQ235" s="15"/>
      <c r="JR235" s="15"/>
      <c r="JS235" s="15"/>
      <c r="JT235" s="15"/>
      <c r="JU235" s="15"/>
      <c r="JV235" s="15"/>
      <c r="JW235" s="15"/>
      <c r="JX235" s="15"/>
      <c r="JY235" s="15"/>
      <c r="JZ235" s="15"/>
      <c r="KA235" s="15"/>
      <c r="KB235" s="15"/>
      <c r="KC235" s="15"/>
      <c r="KD235" s="15"/>
      <c r="KE235" s="15"/>
      <c r="KF235" s="15"/>
      <c r="KG235" s="15"/>
      <c r="KH235" s="15"/>
      <c r="KI235" s="15"/>
      <c r="KJ235" s="15"/>
      <c r="KK235" s="15"/>
      <c r="KL235" s="15"/>
      <c r="KM235" s="15"/>
      <c r="KN235" s="15"/>
      <c r="KO235" s="15"/>
      <c r="KP235" s="15"/>
      <c r="KQ235" s="15"/>
      <c r="KR235" s="15"/>
      <c r="KS235" s="15"/>
      <c r="KT235" s="15"/>
      <c r="KU235" s="15"/>
      <c r="KV235" s="15"/>
      <c r="KW235" s="15"/>
      <c r="KX235" s="15"/>
      <c r="KY235" s="15"/>
      <c r="KZ235" s="15"/>
      <c r="LA235" s="15"/>
      <c r="LB235" s="15"/>
      <c r="LC235" s="15"/>
      <c r="LD235" s="15"/>
      <c r="LE235" s="15"/>
      <c r="LF235" s="15"/>
      <c r="LG235" s="15"/>
      <c r="LH235" s="15"/>
      <c r="LI235" s="15"/>
      <c r="LJ235" s="15"/>
      <c r="LK235" s="15"/>
      <c r="LL235" s="15"/>
      <c r="LM235" s="15"/>
      <c r="LN235" s="15"/>
      <c r="LO235" s="15"/>
      <c r="LP235" s="15"/>
      <c r="LQ235" s="15"/>
      <c r="LR235" s="15"/>
      <c r="LS235" s="15"/>
      <c r="LT235" s="15"/>
      <c r="LU235" s="15"/>
      <c r="LV235" s="15"/>
      <c r="LW235" s="15"/>
      <c r="LX235" s="15"/>
      <c r="LY235" s="15"/>
      <c r="LZ235" s="15"/>
      <c r="MA235" s="15"/>
      <c r="MB235" s="15"/>
      <c r="MC235" s="15"/>
      <c r="MD235" s="15"/>
      <c r="ME235" s="15"/>
      <c r="MF235" s="15"/>
      <c r="MG235" s="15"/>
      <c r="MH235" s="15"/>
      <c r="MI235" s="15"/>
      <c r="MJ235" s="15"/>
      <c r="MK235" s="15"/>
      <c r="ML235" s="15"/>
      <c r="MM235" s="15"/>
      <c r="MN235" s="15"/>
      <c r="MO235" s="15"/>
      <c r="MP235" s="15"/>
      <c r="MQ235" s="15"/>
      <c r="MR235" s="15"/>
      <c r="MS235" s="15"/>
      <c r="MT235" s="15"/>
      <c r="MU235" s="15"/>
      <c r="MV235" s="15"/>
      <c r="MW235" s="15"/>
      <c r="MX235" s="15"/>
      <c r="MY235" s="15"/>
      <c r="MZ235" s="15"/>
      <c r="NA235" s="15"/>
      <c r="NB235" s="15"/>
      <c r="NC235" s="15"/>
      <c r="ND235" s="15"/>
      <c r="NE235" s="15"/>
      <c r="NF235" s="15"/>
      <c r="NG235" s="15"/>
      <c r="NH235" s="15"/>
      <c r="NI235" s="15"/>
      <c r="NJ235" s="15"/>
      <c r="NK235" s="15"/>
      <c r="NL235" s="15"/>
      <c r="NM235" s="15"/>
      <c r="NN235" s="15"/>
      <c r="NO235" s="15"/>
      <c r="NP235" s="15"/>
      <c r="NQ235" s="15"/>
      <c r="NR235" s="15"/>
      <c r="NS235" s="15"/>
      <c r="NT235" s="15"/>
      <c r="NU235" s="15"/>
      <c r="NV235" s="15"/>
      <c r="NW235" s="15"/>
      <c r="NX235" s="15"/>
      <c r="NY235" s="15"/>
      <c r="NZ235" s="15"/>
      <c r="OA235" s="15"/>
      <c r="OB235" s="15"/>
      <c r="OC235" s="15"/>
      <c r="OD235" s="15"/>
      <c r="OE235" s="15"/>
      <c r="OF235" s="15"/>
      <c r="OG235" s="15"/>
      <c r="OH235" s="15"/>
      <c r="OI235" s="15"/>
      <c r="OJ235" s="15"/>
      <c r="OK235" s="15"/>
      <c r="OL235" s="15"/>
      <c r="OM235" s="15"/>
      <c r="ON235" s="15"/>
      <c r="OO235" s="15"/>
      <c r="OP235" s="15"/>
      <c r="OQ235" s="15"/>
      <c r="OR235" s="15"/>
      <c r="OS235" s="15"/>
      <c r="OT235" s="15"/>
      <c r="OU235" s="15"/>
      <c r="OV235" s="15"/>
      <c r="OW235" s="15"/>
      <c r="OX235" s="15"/>
      <c r="OY235" s="15"/>
      <c r="OZ235" s="15"/>
      <c r="PA235" s="15"/>
      <c r="PB235" s="15"/>
      <c r="PC235" s="15"/>
      <c r="PD235" s="15"/>
      <c r="PE235" s="15"/>
      <c r="PF235" s="15"/>
      <c r="PG235" s="15"/>
      <c r="PH235" s="15"/>
      <c r="PI235" s="15"/>
      <c r="PJ235" s="15"/>
      <c r="PK235" s="15"/>
      <c r="PL235" s="15"/>
      <c r="PM235" s="15"/>
      <c r="PN235" s="15"/>
      <c r="PO235" s="15"/>
      <c r="PP235" s="15"/>
      <c r="PQ235" s="15"/>
      <c r="PR235" s="15"/>
      <c r="PS235" s="15"/>
      <c r="PT235" s="15"/>
      <c r="PU235" s="15"/>
      <c r="PV235" s="15"/>
      <c r="PW235" s="15"/>
      <c r="PX235" s="15"/>
      <c r="PY235" s="15"/>
      <c r="PZ235" s="15"/>
      <c r="QA235" s="15"/>
      <c r="QB235" s="15"/>
      <c r="QC235" s="15"/>
      <c r="QD235" s="15"/>
      <c r="QE235" s="15"/>
      <c r="QF235" s="15"/>
      <c r="QG235" s="15"/>
      <c r="QH235" s="15"/>
      <c r="QI235" s="15"/>
      <c r="QJ235" s="15"/>
      <c r="QK235" s="15"/>
      <c r="QL235" s="15"/>
      <c r="QM235" s="15"/>
      <c r="QN235" s="15"/>
      <c r="QO235" s="15"/>
      <c r="QP235" s="15"/>
      <c r="QQ235" s="15"/>
      <c r="QR235" s="15"/>
      <c r="QS235" s="15"/>
      <c r="QT235" s="15"/>
      <c r="QU235" s="15"/>
      <c r="QV235" s="15"/>
      <c r="QW235" s="15"/>
      <c r="QX235" s="15"/>
      <c r="QY235" s="15"/>
      <c r="QZ235" s="15"/>
      <c r="RA235" s="15"/>
      <c r="RB235" s="15"/>
      <c r="RC235" s="15"/>
      <c r="RD235" s="15"/>
      <c r="RE235" s="15"/>
      <c r="RF235" s="15"/>
      <c r="RG235" s="15"/>
      <c r="RH235" s="15"/>
      <c r="RI235" s="15"/>
      <c r="RJ235" s="15"/>
      <c r="RK235" s="15"/>
      <c r="RL235" s="15"/>
      <c r="RM235" s="15"/>
      <c r="RN235" s="15"/>
      <c r="RO235" s="15"/>
      <c r="RP235" s="15"/>
      <c r="RQ235" s="15"/>
      <c r="RR235" s="15"/>
      <c r="RS235" s="15"/>
      <c r="RT235" s="15"/>
      <c r="RU235" s="15"/>
      <c r="RV235" s="15"/>
      <c r="RW235" s="15"/>
      <c r="RX235" s="15"/>
      <c r="RY235" s="15"/>
      <c r="RZ235" s="15"/>
      <c r="SA235" s="15"/>
      <c r="SB235" s="15"/>
      <c r="SC235" s="15"/>
      <c r="SD235" s="15"/>
      <c r="SE235" s="15"/>
      <c r="SF235" s="15"/>
      <c r="SG235" s="15"/>
      <c r="SH235" s="15"/>
      <c r="SI235" s="15"/>
      <c r="SJ235" s="15"/>
      <c r="SK235" s="15"/>
      <c r="SL235" s="15"/>
      <c r="SM235" s="15"/>
      <c r="SN235" s="15"/>
      <c r="SO235" s="15"/>
      <c r="SP235" s="15"/>
      <c r="SQ235" s="15"/>
      <c r="SR235" s="15"/>
      <c r="SS235" s="15"/>
      <c r="ST235" s="15"/>
      <c r="SU235" s="15"/>
      <c r="SV235" s="15"/>
      <c r="SW235" s="15"/>
      <c r="SX235" s="15"/>
      <c r="SY235" s="15"/>
      <c r="SZ235" s="15"/>
      <c r="TA235" s="15"/>
      <c r="TB235" s="15"/>
      <c r="TC235" s="15"/>
      <c r="TD235" s="15"/>
      <c r="TE235" s="15"/>
      <c r="TF235" s="15"/>
      <c r="TG235" s="15"/>
      <c r="TH235" s="15"/>
      <c r="TI235" s="15"/>
      <c r="TJ235" s="15"/>
      <c r="TK235" s="15"/>
      <c r="TL235" s="15"/>
      <c r="TM235" s="15"/>
      <c r="TN235" s="15"/>
      <c r="TO235" s="15"/>
      <c r="TP235" s="15"/>
      <c r="TQ235" s="15"/>
      <c r="TR235" s="15"/>
      <c r="TS235" s="15"/>
      <c r="TT235" s="15"/>
      <c r="TU235" s="15"/>
      <c r="TV235" s="15"/>
      <c r="TW235" s="15"/>
      <c r="TX235" s="15"/>
      <c r="TY235" s="15"/>
      <c r="TZ235" s="15"/>
      <c r="UA235" s="15"/>
      <c r="UB235" s="15"/>
      <c r="UC235" s="15"/>
      <c r="UD235" s="15"/>
      <c r="UE235" s="15"/>
      <c r="UF235" s="15"/>
      <c r="UG235" s="15"/>
      <c r="UH235" s="15"/>
      <c r="UI235" s="15"/>
      <c r="UJ235" s="15"/>
      <c r="UK235" s="15"/>
      <c r="UL235" s="15"/>
      <c r="UM235" s="15"/>
      <c r="UN235" s="15"/>
      <c r="UO235" s="15"/>
      <c r="UP235" s="15"/>
      <c r="UQ235" s="15"/>
      <c r="UR235" s="15"/>
      <c r="US235" s="15"/>
      <c r="UT235" s="15"/>
      <c r="UU235" s="15"/>
      <c r="UV235" s="15"/>
      <c r="UW235" s="15"/>
      <c r="UX235" s="15"/>
      <c r="UY235" s="15"/>
      <c r="UZ235" s="15"/>
      <c r="VA235" s="15"/>
      <c r="VB235" s="15"/>
      <c r="VC235" s="15"/>
      <c r="VD235" s="15"/>
      <c r="VE235" s="15"/>
      <c r="VF235" s="15"/>
      <c r="VG235" s="15"/>
      <c r="VH235" s="15"/>
      <c r="VI235" s="15"/>
      <c r="VJ235" s="15"/>
      <c r="VK235" s="15"/>
      <c r="VL235" s="15"/>
      <c r="VM235" s="15"/>
      <c r="VN235" s="15"/>
      <c r="VO235" s="15"/>
      <c r="VP235" s="15"/>
      <c r="VQ235" s="15"/>
      <c r="VR235" s="15"/>
      <c r="VS235" s="15"/>
      <c r="VT235" s="15"/>
      <c r="VU235" s="15"/>
      <c r="VV235" s="15"/>
      <c r="VW235" s="15"/>
      <c r="VX235" s="15"/>
      <c r="VY235" s="15"/>
      <c r="VZ235" s="15"/>
      <c r="WA235" s="15"/>
      <c r="WB235" s="15"/>
      <c r="WC235" s="15"/>
      <c r="WD235" s="15"/>
      <c r="WE235" s="15"/>
      <c r="WF235" s="15"/>
      <c r="WG235" s="15"/>
      <c r="WH235" s="15"/>
      <c r="WI235" s="15"/>
      <c r="WJ235" s="15"/>
      <c r="WK235" s="15"/>
      <c r="WL235" s="15"/>
      <c r="WM235" s="15"/>
      <c r="WN235" s="15"/>
      <c r="WO235" s="15"/>
      <c r="WP235" s="15"/>
      <c r="WQ235" s="15"/>
      <c r="WR235" s="15"/>
      <c r="WS235" s="15"/>
      <c r="WT235" s="15"/>
      <c r="WU235" s="15"/>
      <c r="WV235" s="15"/>
      <c r="WW235" s="15"/>
      <c r="WX235" s="15"/>
      <c r="WY235" s="15"/>
      <c r="WZ235" s="15"/>
      <c r="XA235" s="15"/>
      <c r="XB235" s="15"/>
      <c r="XC235" s="15"/>
      <c r="XD235" s="15"/>
      <c r="XE235" s="15"/>
      <c r="XF235" s="15"/>
      <c r="XG235" s="15"/>
      <c r="XH235" s="15"/>
      <c r="XI235" s="15"/>
      <c r="XJ235" s="15"/>
      <c r="XK235" s="15"/>
      <c r="XL235" s="15"/>
      <c r="XM235" s="15"/>
      <c r="XN235" s="15"/>
      <c r="XO235" s="15"/>
      <c r="XP235" s="15"/>
      <c r="XQ235" s="15"/>
      <c r="XR235" s="15"/>
      <c r="XS235" s="15"/>
      <c r="XT235" s="15"/>
      <c r="XU235" s="15"/>
      <c r="XV235" s="15"/>
      <c r="XW235" s="15"/>
      <c r="XX235" s="15"/>
      <c r="XY235" s="15"/>
      <c r="XZ235" s="15"/>
      <c r="YA235" s="15"/>
      <c r="YB235" s="15"/>
      <c r="YC235" s="15"/>
      <c r="YD235" s="15"/>
      <c r="YE235" s="15"/>
      <c r="YF235" s="15"/>
      <c r="YG235" s="15"/>
      <c r="YH235" s="15"/>
      <c r="YI235" s="15"/>
      <c r="YJ235" s="15"/>
      <c r="YK235" s="15"/>
      <c r="YL235" s="15"/>
      <c r="YM235" s="15"/>
      <c r="YN235" s="15"/>
      <c r="YO235" s="15"/>
      <c r="YP235" s="15"/>
      <c r="YQ235" s="15"/>
      <c r="YR235" s="15"/>
      <c r="YS235" s="15"/>
      <c r="YT235" s="15"/>
      <c r="YU235" s="15"/>
      <c r="YV235" s="15"/>
      <c r="YW235" s="15"/>
      <c r="YX235" s="15"/>
      <c r="YY235" s="15"/>
      <c r="YZ235" s="15"/>
      <c r="ZA235" s="15"/>
      <c r="ZB235" s="15"/>
      <c r="ZC235" s="15"/>
      <c r="ZD235" s="15"/>
      <c r="ZE235" s="15"/>
      <c r="ZF235" s="15"/>
      <c r="ZG235" s="15"/>
      <c r="ZH235" s="15"/>
      <c r="ZI235" s="15"/>
      <c r="ZJ235" s="15"/>
      <c r="ZK235" s="15"/>
      <c r="ZL235" s="15"/>
      <c r="ZM235" s="15"/>
      <c r="ZN235" s="15"/>
      <c r="ZO235" s="15"/>
      <c r="ZP235" s="15"/>
      <c r="ZQ235" s="15"/>
      <c r="ZR235" s="15"/>
      <c r="ZS235" s="15"/>
      <c r="ZT235" s="15"/>
      <c r="ZU235" s="15"/>
      <c r="ZV235" s="15"/>
      <c r="ZW235" s="15"/>
      <c r="ZX235" s="15"/>
      <c r="ZY235" s="15"/>
      <c r="ZZ235" s="15"/>
      <c r="AAA235" s="15"/>
      <c r="AAB235" s="15"/>
      <c r="AAC235" s="15"/>
      <c r="AAD235" s="15"/>
      <c r="AAE235" s="15"/>
      <c r="AAF235" s="15"/>
      <c r="AAG235" s="15"/>
      <c r="AAH235" s="15"/>
      <c r="AAI235" s="15"/>
      <c r="AAJ235" s="15"/>
      <c r="AAK235" s="15"/>
      <c r="AAL235" s="15"/>
      <c r="AAM235" s="15"/>
      <c r="AAN235" s="15"/>
      <c r="AAO235" s="15"/>
      <c r="AAP235" s="15"/>
      <c r="AAQ235" s="15"/>
      <c r="AAR235" s="15"/>
      <c r="AAS235" s="15"/>
      <c r="AAT235" s="15"/>
      <c r="AAU235" s="15"/>
      <c r="AAV235" s="15"/>
      <c r="AAW235" s="15"/>
      <c r="AAX235" s="15"/>
      <c r="AAY235" s="15"/>
      <c r="AAZ235" s="15"/>
      <c r="ABA235" s="15"/>
      <c r="ABB235" s="15"/>
      <c r="ABC235" s="15"/>
      <c r="ABD235" s="15"/>
      <c r="ABE235" s="15"/>
      <c r="ABF235" s="15"/>
      <c r="ABG235" s="15"/>
      <c r="ABH235" s="15"/>
      <c r="ABI235" s="15"/>
      <c r="ABJ235" s="15"/>
      <c r="ABK235" s="15"/>
      <c r="ABL235" s="15"/>
      <c r="ABM235" s="15"/>
      <c r="ABN235" s="15"/>
      <c r="ABO235" s="15"/>
      <c r="ABP235" s="15"/>
      <c r="ABQ235" s="15"/>
      <c r="ABR235" s="15"/>
      <c r="ABS235" s="15"/>
      <c r="ABT235" s="15"/>
      <c r="ABU235" s="15"/>
      <c r="ABV235" s="15"/>
      <c r="ABW235" s="15"/>
      <c r="ABX235" s="15"/>
      <c r="ABY235" s="15"/>
      <c r="ABZ235" s="15"/>
      <c r="ACA235" s="15"/>
      <c r="ACB235" s="15"/>
      <c r="ACC235" s="15"/>
      <c r="ACD235" s="15"/>
      <c r="ACE235" s="15"/>
      <c r="ACF235" s="15"/>
      <c r="ACG235" s="15"/>
      <c r="ACH235" s="15"/>
      <c r="ACI235" s="15"/>
      <c r="ACJ235" s="15"/>
      <c r="ACK235" s="15"/>
      <c r="ACL235" s="15"/>
      <c r="ACM235" s="15"/>
      <c r="ACN235" s="15"/>
      <c r="ACO235" s="15"/>
      <c r="ACP235" s="15"/>
      <c r="ACQ235" s="15"/>
      <c r="ACR235" s="15"/>
      <c r="ACS235" s="15"/>
      <c r="ACT235" s="15"/>
      <c r="ACU235" s="15"/>
      <c r="ACV235" s="15"/>
      <c r="ACW235" s="15"/>
      <c r="ACX235" s="15"/>
      <c r="ACY235" s="15"/>
      <c r="ACZ235" s="15"/>
      <c r="ADA235" s="15"/>
      <c r="ADB235" s="15"/>
      <c r="ADC235" s="15"/>
      <c r="ADD235" s="15"/>
      <c r="ADE235" s="15"/>
      <c r="ADF235" s="15"/>
      <c r="ADG235" s="15"/>
      <c r="ADH235" s="15"/>
      <c r="ADI235" s="15"/>
      <c r="ADJ235" s="15"/>
      <c r="ADK235" s="15"/>
      <c r="ADL235" s="15"/>
      <c r="ADM235" s="15"/>
      <c r="ADN235" s="15"/>
      <c r="ADO235" s="15"/>
      <c r="ADP235" s="15"/>
      <c r="ADQ235" s="15"/>
      <c r="ADR235" s="15"/>
      <c r="ADS235" s="15"/>
      <c r="ADT235" s="15"/>
      <c r="ADU235" s="15"/>
      <c r="ADV235" s="15"/>
      <c r="ADW235" s="15"/>
      <c r="ADX235" s="15"/>
      <c r="ADY235" s="15"/>
      <c r="ADZ235" s="15"/>
      <c r="AEA235" s="15"/>
      <c r="AEB235" s="15"/>
      <c r="AEC235" s="15"/>
      <c r="AED235" s="15"/>
      <c r="AEE235" s="15"/>
      <c r="AEF235" s="15"/>
      <c r="AEG235" s="15"/>
      <c r="AEH235" s="15"/>
      <c r="AEI235" s="15"/>
      <c r="AEJ235" s="15"/>
      <c r="AEK235" s="15"/>
      <c r="AEL235" s="15"/>
      <c r="AEM235" s="15"/>
      <c r="AEN235" s="15"/>
      <c r="AEO235" s="15"/>
      <c r="AEP235" s="15"/>
      <c r="AEQ235" s="15"/>
      <c r="AER235" s="15"/>
      <c r="AES235" s="15"/>
      <c r="AET235" s="15"/>
      <c r="AEU235" s="15"/>
      <c r="AEV235" s="15"/>
      <c r="AEW235" s="15"/>
      <c r="AEX235" s="15"/>
      <c r="AEY235" s="15"/>
      <c r="AEZ235" s="15"/>
      <c r="AFA235" s="15"/>
      <c r="AFB235" s="15"/>
      <c r="AFC235" s="15"/>
      <c r="AFD235" s="15"/>
      <c r="AFE235" s="15"/>
      <c r="AFF235" s="15"/>
      <c r="AFG235" s="15"/>
      <c r="AFH235" s="15"/>
      <c r="AFI235" s="15"/>
      <c r="AFJ235" s="15"/>
      <c r="AFK235" s="15"/>
      <c r="AFL235" s="15"/>
      <c r="AFM235" s="15"/>
      <c r="AFN235" s="15"/>
      <c r="AFO235" s="15"/>
      <c r="AFP235" s="15"/>
      <c r="AFQ235" s="15"/>
      <c r="AFR235" s="15"/>
      <c r="AFS235" s="15"/>
      <c r="AFT235" s="15"/>
      <c r="AFU235" s="15"/>
      <c r="AFV235" s="15"/>
      <c r="AFW235" s="15"/>
      <c r="AFX235" s="15"/>
      <c r="AFY235" s="15"/>
      <c r="AFZ235" s="15"/>
      <c r="AGA235" s="15"/>
      <c r="AGB235" s="15"/>
      <c r="AGC235" s="15"/>
      <c r="AGD235" s="15"/>
      <c r="AGE235" s="15"/>
      <c r="AGF235" s="15"/>
      <c r="AGG235" s="15"/>
      <c r="AGH235" s="15"/>
      <c r="AGI235" s="15"/>
      <c r="AGJ235" s="15"/>
      <c r="AGK235" s="15"/>
      <c r="AGL235" s="15"/>
      <c r="AGM235" s="15"/>
      <c r="AGN235" s="15"/>
      <c r="AGO235" s="15"/>
      <c r="AGP235" s="15"/>
      <c r="AGQ235" s="15"/>
      <c r="AGR235" s="15"/>
      <c r="AGS235" s="15"/>
      <c r="AGT235" s="15"/>
      <c r="AGU235" s="15"/>
      <c r="AGV235" s="15"/>
      <c r="AGW235" s="15"/>
      <c r="AGX235" s="15"/>
      <c r="AGY235" s="15"/>
      <c r="AGZ235" s="15"/>
      <c r="AHA235" s="15"/>
      <c r="AHB235" s="15"/>
      <c r="AHC235" s="15"/>
      <c r="AHD235" s="15"/>
      <c r="AHE235" s="15"/>
      <c r="AHF235" s="15"/>
      <c r="AHG235" s="15"/>
      <c r="AHH235" s="15"/>
      <c r="AHI235" s="15"/>
      <c r="AHJ235" s="15"/>
      <c r="AHK235" s="15"/>
      <c r="AHL235" s="15"/>
      <c r="AHM235" s="15"/>
      <c r="AHN235" s="15"/>
      <c r="AHO235" s="15"/>
      <c r="AHP235" s="15"/>
      <c r="AHQ235" s="15"/>
      <c r="AHR235" s="15"/>
      <c r="AHS235" s="15"/>
      <c r="AHT235" s="15"/>
      <c r="AHU235" s="15"/>
      <c r="AHV235" s="15"/>
      <c r="AHW235" s="15"/>
      <c r="AHX235" s="15"/>
      <c r="AHY235" s="15"/>
      <c r="AHZ235" s="15"/>
      <c r="AIA235" s="15"/>
      <c r="AIB235" s="15"/>
      <c r="AIC235" s="15"/>
      <c r="AID235" s="15"/>
      <c r="AIE235" s="15"/>
      <c r="AIF235" s="15"/>
      <c r="AIG235" s="15"/>
      <c r="AIH235" s="15"/>
      <c r="AII235" s="15"/>
      <c r="AIJ235" s="15"/>
      <c r="AIK235" s="15"/>
      <c r="AIL235" s="15"/>
      <c r="AIM235" s="15"/>
      <c r="AIN235" s="15"/>
      <c r="AIO235" s="15"/>
      <c r="AIP235" s="15"/>
      <c r="AIQ235" s="15"/>
      <c r="AIR235" s="15"/>
      <c r="AIS235" s="15"/>
      <c r="AIT235" s="15"/>
      <c r="AIU235" s="15"/>
      <c r="AIV235" s="15"/>
      <c r="AIW235" s="15"/>
      <c r="AIX235" s="15"/>
      <c r="AIY235" s="15"/>
      <c r="AIZ235" s="15"/>
      <c r="AJA235" s="15"/>
      <c r="AJB235" s="15"/>
      <c r="AJC235" s="15"/>
      <c r="AJD235" s="15"/>
      <c r="AJE235" s="15"/>
      <c r="AJF235" s="15"/>
      <c r="AJG235" s="15"/>
      <c r="AJH235" s="15"/>
      <c r="AJI235" s="15"/>
      <c r="AJJ235" s="15"/>
      <c r="AJK235" s="15"/>
      <c r="AJL235" s="15"/>
      <c r="AJM235" s="15"/>
      <c r="AJN235" s="15"/>
      <c r="AJO235" s="15"/>
      <c r="AJP235" s="15"/>
      <c r="AJQ235" s="15"/>
      <c r="AJR235" s="15"/>
      <c r="AJS235" s="15"/>
      <c r="AJT235" s="15"/>
      <c r="AJU235" s="15"/>
      <c r="AJV235" s="15"/>
      <c r="AJW235" s="15"/>
      <c r="AJX235" s="15"/>
      <c r="AJY235" s="15"/>
      <c r="AJZ235" s="15"/>
      <c r="AKA235" s="15"/>
      <c r="AKB235" s="15"/>
      <c r="AKC235" s="15"/>
      <c r="AKD235" s="15"/>
      <c r="AKE235" s="15"/>
      <c r="AKF235" s="15"/>
      <c r="AKG235" s="15"/>
      <c r="AKH235" s="15"/>
      <c r="AKI235" s="15"/>
      <c r="AKJ235" s="15"/>
      <c r="AKK235" s="15"/>
      <c r="AKL235" s="15"/>
      <c r="AKM235" s="15"/>
      <c r="AKN235" s="15"/>
      <c r="AKO235" s="15"/>
      <c r="AKP235" s="15"/>
      <c r="AKQ235" s="15"/>
      <c r="AKR235" s="15"/>
      <c r="AKS235" s="15"/>
      <c r="AKT235" s="15"/>
      <c r="AKU235" s="15"/>
      <c r="AKV235" s="15"/>
      <c r="AKW235" s="15"/>
      <c r="AKX235" s="15"/>
      <c r="AKY235" s="15"/>
      <c r="AKZ235" s="15"/>
      <c r="ALA235" s="15"/>
      <c r="ALB235" s="15"/>
      <c r="ALC235" s="15"/>
      <c r="ALD235" s="15"/>
      <c r="ALE235" s="15"/>
      <c r="ALF235" s="15"/>
      <c r="ALG235" s="15"/>
      <c r="ALH235" s="15"/>
      <c r="ALI235" s="15"/>
      <c r="ALJ235" s="15"/>
      <c r="ALK235" s="15"/>
      <c r="ALL235" s="15"/>
      <c r="ALM235" s="15"/>
      <c r="ALN235" s="15"/>
      <c r="ALO235" s="15"/>
      <c r="ALP235" s="15"/>
      <c r="ALQ235" s="15"/>
      <c r="ALR235" s="15"/>
      <c r="ALS235" s="15"/>
      <c r="ALT235" s="15"/>
      <c r="ALU235" s="15"/>
      <c r="ALV235" s="15"/>
      <c r="ALW235" s="15"/>
      <c r="ALX235" s="15"/>
      <c r="ALY235" s="15"/>
      <c r="ALZ235" s="15"/>
      <c r="AMA235" s="15"/>
      <c r="AMB235" s="15"/>
      <c r="AMC235" s="15"/>
      <c r="AMD235" s="15"/>
      <c r="AME235" s="15"/>
      <c r="AMF235" s="15"/>
      <c r="AMG235" s="15"/>
      <c r="AMH235" s="15"/>
      <c r="AMI235" s="15"/>
      <c r="AMJ235" s="15"/>
    </row>
    <row r="236" spans="1:1024" s="19" customFormat="1" ht="30">
      <c r="A236" s="84">
        <v>9</v>
      </c>
      <c r="B236" s="11"/>
      <c r="C236" s="87" t="s">
        <v>212</v>
      </c>
      <c r="D236" s="83" t="s">
        <v>202</v>
      </c>
      <c r="E236" s="128"/>
      <c r="F236" s="8"/>
      <c r="G236" s="8"/>
      <c r="H236" s="8"/>
      <c r="I236" s="8"/>
      <c r="J236" s="8"/>
      <c r="K236" s="8"/>
      <c r="L236" s="8"/>
      <c r="M236" s="8"/>
      <c r="N236" s="8"/>
      <c r="W236" s="27"/>
      <c r="X236" s="52"/>
      <c r="Y236" s="52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15"/>
      <c r="DF236" s="15"/>
      <c r="DG236" s="15"/>
      <c r="DH236" s="15"/>
      <c r="DI236" s="15"/>
      <c r="DJ236" s="15"/>
      <c r="DK236" s="15"/>
      <c r="DL236" s="15"/>
      <c r="DM236" s="15"/>
      <c r="DN236" s="15"/>
      <c r="DO236" s="15"/>
      <c r="DP236" s="15"/>
      <c r="DQ236" s="15"/>
      <c r="DR236" s="15"/>
      <c r="DS236" s="15"/>
      <c r="DT236" s="15"/>
      <c r="DU236" s="15"/>
      <c r="DV236" s="15"/>
      <c r="DW236" s="15"/>
      <c r="DX236" s="15"/>
      <c r="DY236" s="15"/>
      <c r="DZ236" s="15"/>
      <c r="EA236" s="15"/>
      <c r="EB236" s="15"/>
      <c r="EC236" s="15"/>
      <c r="ED236" s="15"/>
      <c r="EE236" s="15"/>
      <c r="EF236" s="15"/>
      <c r="EG236" s="15"/>
      <c r="EH236" s="15"/>
      <c r="EI236" s="15"/>
      <c r="EJ236" s="15"/>
      <c r="EK236" s="15"/>
      <c r="EL236" s="15"/>
      <c r="EM236" s="15"/>
      <c r="EN236" s="15"/>
      <c r="EO236" s="15"/>
      <c r="EP236" s="15"/>
      <c r="EQ236" s="15"/>
      <c r="ER236" s="15"/>
      <c r="ES236" s="15"/>
      <c r="ET236" s="15"/>
      <c r="EU236" s="15"/>
      <c r="EV236" s="15"/>
      <c r="EW236" s="15"/>
      <c r="EX236" s="15"/>
      <c r="EY236" s="15"/>
      <c r="EZ236" s="15"/>
      <c r="FA236" s="15"/>
      <c r="FB236" s="15"/>
      <c r="FC236" s="15"/>
      <c r="FD236" s="15"/>
      <c r="FE236" s="15"/>
      <c r="FF236" s="15"/>
      <c r="FG236" s="15"/>
      <c r="FH236" s="15"/>
      <c r="FI236" s="15"/>
      <c r="FJ236" s="15"/>
      <c r="FK236" s="15"/>
      <c r="FL236" s="15"/>
      <c r="FM236" s="15"/>
      <c r="FN236" s="15"/>
      <c r="FO236" s="15"/>
      <c r="FP236" s="15"/>
      <c r="FQ236" s="15"/>
      <c r="FR236" s="15"/>
      <c r="FS236" s="15"/>
      <c r="FT236" s="15"/>
      <c r="FU236" s="15"/>
      <c r="FV236" s="15"/>
      <c r="FW236" s="15"/>
      <c r="FX236" s="15"/>
      <c r="FY236" s="15"/>
      <c r="FZ236" s="15"/>
      <c r="GA236" s="15"/>
      <c r="GB236" s="15"/>
      <c r="GC236" s="15"/>
      <c r="GD236" s="15"/>
      <c r="GE236" s="15"/>
      <c r="GF236" s="15"/>
      <c r="GG236" s="15"/>
      <c r="GH236" s="15"/>
      <c r="GI236" s="15"/>
      <c r="GJ236" s="15"/>
      <c r="GK236" s="15"/>
      <c r="GL236" s="15"/>
      <c r="GM236" s="15"/>
      <c r="GN236" s="15"/>
      <c r="GO236" s="15"/>
      <c r="GP236" s="15"/>
      <c r="GQ236" s="15"/>
      <c r="GR236" s="15"/>
      <c r="GS236" s="15"/>
      <c r="GT236" s="15"/>
      <c r="GU236" s="15"/>
      <c r="GV236" s="15"/>
      <c r="GW236" s="15"/>
      <c r="GX236" s="15"/>
      <c r="GY236" s="15"/>
      <c r="GZ236" s="15"/>
      <c r="HA236" s="15"/>
      <c r="HB236" s="15"/>
      <c r="HC236" s="15"/>
      <c r="HD236" s="15"/>
      <c r="HE236" s="15"/>
      <c r="HF236" s="15"/>
      <c r="HG236" s="15"/>
      <c r="HH236" s="15"/>
      <c r="HI236" s="15"/>
      <c r="HJ236" s="15"/>
      <c r="HK236" s="15"/>
      <c r="HL236" s="15"/>
      <c r="HM236" s="15"/>
      <c r="HN236" s="15"/>
      <c r="HO236" s="15"/>
      <c r="HP236" s="15"/>
      <c r="HQ236" s="15"/>
      <c r="HR236" s="15"/>
      <c r="HS236" s="15"/>
      <c r="HT236" s="15"/>
      <c r="HU236" s="15"/>
      <c r="HV236" s="15"/>
      <c r="HW236" s="15"/>
      <c r="HX236" s="15"/>
      <c r="HY236" s="15"/>
      <c r="HZ236" s="15"/>
      <c r="IA236" s="15"/>
      <c r="IB236" s="15"/>
      <c r="IC236" s="15"/>
      <c r="ID236" s="15"/>
      <c r="IE236" s="15"/>
      <c r="IF236" s="15"/>
      <c r="IG236" s="15"/>
      <c r="IH236" s="15"/>
      <c r="II236" s="15"/>
      <c r="IJ236" s="15"/>
      <c r="IK236" s="15"/>
      <c r="IL236" s="15"/>
      <c r="IM236" s="15"/>
      <c r="IN236" s="15"/>
      <c r="IO236" s="15"/>
      <c r="IP236" s="15"/>
      <c r="IQ236" s="15"/>
      <c r="IR236" s="15"/>
      <c r="IS236" s="15"/>
      <c r="IT236" s="15"/>
      <c r="IU236" s="15"/>
      <c r="IV236" s="15"/>
      <c r="IW236" s="15"/>
      <c r="IX236" s="15"/>
      <c r="IY236" s="15"/>
      <c r="IZ236" s="15"/>
      <c r="JA236" s="15"/>
      <c r="JB236" s="15"/>
      <c r="JC236" s="15"/>
      <c r="JD236" s="15"/>
      <c r="JE236" s="15"/>
      <c r="JF236" s="15"/>
      <c r="JG236" s="15"/>
      <c r="JH236" s="15"/>
      <c r="JI236" s="15"/>
      <c r="JJ236" s="15"/>
      <c r="JK236" s="15"/>
      <c r="JL236" s="15"/>
      <c r="JM236" s="15"/>
      <c r="JN236" s="15"/>
      <c r="JO236" s="15"/>
      <c r="JP236" s="15"/>
      <c r="JQ236" s="15"/>
      <c r="JR236" s="15"/>
      <c r="JS236" s="15"/>
      <c r="JT236" s="15"/>
      <c r="JU236" s="15"/>
      <c r="JV236" s="15"/>
      <c r="JW236" s="15"/>
      <c r="JX236" s="15"/>
      <c r="JY236" s="15"/>
      <c r="JZ236" s="15"/>
      <c r="KA236" s="15"/>
      <c r="KB236" s="15"/>
      <c r="KC236" s="15"/>
      <c r="KD236" s="15"/>
      <c r="KE236" s="15"/>
      <c r="KF236" s="15"/>
      <c r="KG236" s="15"/>
      <c r="KH236" s="15"/>
      <c r="KI236" s="15"/>
      <c r="KJ236" s="15"/>
      <c r="KK236" s="15"/>
      <c r="KL236" s="15"/>
      <c r="KM236" s="15"/>
      <c r="KN236" s="15"/>
      <c r="KO236" s="15"/>
      <c r="KP236" s="15"/>
      <c r="KQ236" s="15"/>
      <c r="KR236" s="15"/>
      <c r="KS236" s="15"/>
      <c r="KT236" s="15"/>
      <c r="KU236" s="15"/>
      <c r="KV236" s="15"/>
      <c r="KW236" s="15"/>
      <c r="KX236" s="15"/>
      <c r="KY236" s="15"/>
      <c r="KZ236" s="15"/>
      <c r="LA236" s="15"/>
      <c r="LB236" s="15"/>
      <c r="LC236" s="15"/>
      <c r="LD236" s="15"/>
      <c r="LE236" s="15"/>
      <c r="LF236" s="15"/>
      <c r="LG236" s="15"/>
      <c r="LH236" s="15"/>
      <c r="LI236" s="15"/>
      <c r="LJ236" s="15"/>
      <c r="LK236" s="15"/>
      <c r="LL236" s="15"/>
      <c r="LM236" s="15"/>
      <c r="LN236" s="15"/>
      <c r="LO236" s="15"/>
      <c r="LP236" s="15"/>
      <c r="LQ236" s="15"/>
      <c r="LR236" s="15"/>
      <c r="LS236" s="15"/>
      <c r="LT236" s="15"/>
      <c r="LU236" s="15"/>
      <c r="LV236" s="15"/>
      <c r="LW236" s="15"/>
      <c r="LX236" s="15"/>
      <c r="LY236" s="15"/>
      <c r="LZ236" s="15"/>
      <c r="MA236" s="15"/>
      <c r="MB236" s="15"/>
      <c r="MC236" s="15"/>
      <c r="MD236" s="15"/>
      <c r="ME236" s="15"/>
      <c r="MF236" s="15"/>
      <c r="MG236" s="15"/>
      <c r="MH236" s="15"/>
      <c r="MI236" s="15"/>
      <c r="MJ236" s="15"/>
      <c r="MK236" s="15"/>
      <c r="ML236" s="15"/>
      <c r="MM236" s="15"/>
      <c r="MN236" s="15"/>
      <c r="MO236" s="15"/>
      <c r="MP236" s="15"/>
      <c r="MQ236" s="15"/>
      <c r="MR236" s="15"/>
      <c r="MS236" s="15"/>
      <c r="MT236" s="15"/>
      <c r="MU236" s="15"/>
      <c r="MV236" s="15"/>
      <c r="MW236" s="15"/>
      <c r="MX236" s="15"/>
      <c r="MY236" s="15"/>
      <c r="MZ236" s="15"/>
      <c r="NA236" s="15"/>
      <c r="NB236" s="15"/>
      <c r="NC236" s="15"/>
      <c r="ND236" s="15"/>
      <c r="NE236" s="15"/>
      <c r="NF236" s="15"/>
      <c r="NG236" s="15"/>
      <c r="NH236" s="15"/>
      <c r="NI236" s="15"/>
      <c r="NJ236" s="15"/>
      <c r="NK236" s="15"/>
      <c r="NL236" s="15"/>
      <c r="NM236" s="15"/>
      <c r="NN236" s="15"/>
      <c r="NO236" s="15"/>
      <c r="NP236" s="15"/>
      <c r="NQ236" s="15"/>
      <c r="NR236" s="15"/>
      <c r="NS236" s="15"/>
      <c r="NT236" s="15"/>
      <c r="NU236" s="15"/>
      <c r="NV236" s="15"/>
      <c r="NW236" s="15"/>
      <c r="NX236" s="15"/>
      <c r="NY236" s="15"/>
      <c r="NZ236" s="15"/>
      <c r="OA236" s="15"/>
      <c r="OB236" s="15"/>
      <c r="OC236" s="15"/>
      <c r="OD236" s="15"/>
      <c r="OE236" s="15"/>
      <c r="OF236" s="15"/>
      <c r="OG236" s="15"/>
      <c r="OH236" s="15"/>
      <c r="OI236" s="15"/>
      <c r="OJ236" s="15"/>
      <c r="OK236" s="15"/>
      <c r="OL236" s="15"/>
      <c r="OM236" s="15"/>
      <c r="ON236" s="15"/>
      <c r="OO236" s="15"/>
      <c r="OP236" s="15"/>
      <c r="OQ236" s="15"/>
      <c r="OR236" s="15"/>
      <c r="OS236" s="15"/>
      <c r="OT236" s="15"/>
      <c r="OU236" s="15"/>
      <c r="OV236" s="15"/>
      <c r="OW236" s="15"/>
      <c r="OX236" s="15"/>
      <c r="OY236" s="15"/>
      <c r="OZ236" s="15"/>
      <c r="PA236" s="15"/>
      <c r="PB236" s="15"/>
      <c r="PC236" s="15"/>
      <c r="PD236" s="15"/>
      <c r="PE236" s="15"/>
      <c r="PF236" s="15"/>
      <c r="PG236" s="15"/>
      <c r="PH236" s="15"/>
      <c r="PI236" s="15"/>
      <c r="PJ236" s="15"/>
      <c r="PK236" s="15"/>
      <c r="PL236" s="15"/>
      <c r="PM236" s="15"/>
      <c r="PN236" s="15"/>
      <c r="PO236" s="15"/>
      <c r="PP236" s="15"/>
      <c r="PQ236" s="15"/>
      <c r="PR236" s="15"/>
      <c r="PS236" s="15"/>
      <c r="PT236" s="15"/>
      <c r="PU236" s="15"/>
      <c r="PV236" s="15"/>
      <c r="PW236" s="15"/>
      <c r="PX236" s="15"/>
      <c r="PY236" s="15"/>
      <c r="PZ236" s="15"/>
      <c r="QA236" s="15"/>
      <c r="QB236" s="15"/>
      <c r="QC236" s="15"/>
      <c r="QD236" s="15"/>
      <c r="QE236" s="15"/>
      <c r="QF236" s="15"/>
      <c r="QG236" s="15"/>
      <c r="QH236" s="15"/>
      <c r="QI236" s="15"/>
      <c r="QJ236" s="15"/>
      <c r="QK236" s="15"/>
      <c r="QL236" s="15"/>
      <c r="QM236" s="15"/>
      <c r="QN236" s="15"/>
      <c r="QO236" s="15"/>
      <c r="QP236" s="15"/>
      <c r="QQ236" s="15"/>
      <c r="QR236" s="15"/>
      <c r="QS236" s="15"/>
      <c r="QT236" s="15"/>
      <c r="QU236" s="15"/>
      <c r="QV236" s="15"/>
      <c r="QW236" s="15"/>
      <c r="QX236" s="15"/>
      <c r="QY236" s="15"/>
      <c r="QZ236" s="15"/>
      <c r="RA236" s="15"/>
      <c r="RB236" s="15"/>
      <c r="RC236" s="15"/>
      <c r="RD236" s="15"/>
      <c r="RE236" s="15"/>
      <c r="RF236" s="15"/>
      <c r="RG236" s="15"/>
      <c r="RH236" s="15"/>
      <c r="RI236" s="15"/>
      <c r="RJ236" s="15"/>
      <c r="RK236" s="15"/>
      <c r="RL236" s="15"/>
      <c r="RM236" s="15"/>
      <c r="RN236" s="15"/>
      <c r="RO236" s="15"/>
      <c r="RP236" s="15"/>
      <c r="RQ236" s="15"/>
      <c r="RR236" s="15"/>
      <c r="RS236" s="15"/>
      <c r="RT236" s="15"/>
      <c r="RU236" s="15"/>
      <c r="RV236" s="15"/>
      <c r="RW236" s="15"/>
      <c r="RX236" s="15"/>
      <c r="RY236" s="15"/>
      <c r="RZ236" s="15"/>
      <c r="SA236" s="15"/>
      <c r="SB236" s="15"/>
      <c r="SC236" s="15"/>
      <c r="SD236" s="15"/>
      <c r="SE236" s="15"/>
      <c r="SF236" s="15"/>
      <c r="SG236" s="15"/>
      <c r="SH236" s="15"/>
      <c r="SI236" s="15"/>
      <c r="SJ236" s="15"/>
      <c r="SK236" s="15"/>
      <c r="SL236" s="15"/>
      <c r="SM236" s="15"/>
      <c r="SN236" s="15"/>
      <c r="SO236" s="15"/>
      <c r="SP236" s="15"/>
      <c r="SQ236" s="15"/>
      <c r="SR236" s="15"/>
      <c r="SS236" s="15"/>
      <c r="ST236" s="15"/>
      <c r="SU236" s="15"/>
      <c r="SV236" s="15"/>
      <c r="SW236" s="15"/>
      <c r="SX236" s="15"/>
      <c r="SY236" s="15"/>
      <c r="SZ236" s="15"/>
      <c r="TA236" s="15"/>
      <c r="TB236" s="15"/>
      <c r="TC236" s="15"/>
      <c r="TD236" s="15"/>
      <c r="TE236" s="15"/>
      <c r="TF236" s="15"/>
      <c r="TG236" s="15"/>
      <c r="TH236" s="15"/>
      <c r="TI236" s="15"/>
      <c r="TJ236" s="15"/>
      <c r="TK236" s="15"/>
      <c r="TL236" s="15"/>
      <c r="TM236" s="15"/>
      <c r="TN236" s="15"/>
      <c r="TO236" s="15"/>
      <c r="TP236" s="15"/>
      <c r="TQ236" s="15"/>
      <c r="TR236" s="15"/>
      <c r="TS236" s="15"/>
      <c r="TT236" s="15"/>
      <c r="TU236" s="15"/>
      <c r="TV236" s="15"/>
      <c r="TW236" s="15"/>
      <c r="TX236" s="15"/>
      <c r="TY236" s="15"/>
      <c r="TZ236" s="15"/>
      <c r="UA236" s="15"/>
      <c r="UB236" s="15"/>
      <c r="UC236" s="15"/>
      <c r="UD236" s="15"/>
      <c r="UE236" s="15"/>
      <c r="UF236" s="15"/>
      <c r="UG236" s="15"/>
      <c r="UH236" s="15"/>
      <c r="UI236" s="15"/>
      <c r="UJ236" s="15"/>
      <c r="UK236" s="15"/>
      <c r="UL236" s="15"/>
      <c r="UM236" s="15"/>
      <c r="UN236" s="15"/>
      <c r="UO236" s="15"/>
      <c r="UP236" s="15"/>
      <c r="UQ236" s="15"/>
      <c r="UR236" s="15"/>
      <c r="US236" s="15"/>
      <c r="UT236" s="15"/>
      <c r="UU236" s="15"/>
      <c r="UV236" s="15"/>
      <c r="UW236" s="15"/>
      <c r="UX236" s="15"/>
      <c r="UY236" s="15"/>
      <c r="UZ236" s="15"/>
      <c r="VA236" s="15"/>
      <c r="VB236" s="15"/>
      <c r="VC236" s="15"/>
      <c r="VD236" s="15"/>
      <c r="VE236" s="15"/>
      <c r="VF236" s="15"/>
      <c r="VG236" s="15"/>
      <c r="VH236" s="15"/>
      <c r="VI236" s="15"/>
      <c r="VJ236" s="15"/>
      <c r="VK236" s="15"/>
      <c r="VL236" s="15"/>
      <c r="VM236" s="15"/>
      <c r="VN236" s="15"/>
      <c r="VO236" s="15"/>
      <c r="VP236" s="15"/>
      <c r="VQ236" s="15"/>
      <c r="VR236" s="15"/>
      <c r="VS236" s="15"/>
      <c r="VT236" s="15"/>
      <c r="VU236" s="15"/>
      <c r="VV236" s="15"/>
      <c r="VW236" s="15"/>
      <c r="VX236" s="15"/>
      <c r="VY236" s="15"/>
      <c r="VZ236" s="15"/>
      <c r="WA236" s="15"/>
      <c r="WB236" s="15"/>
      <c r="WC236" s="15"/>
      <c r="WD236" s="15"/>
      <c r="WE236" s="15"/>
      <c r="WF236" s="15"/>
      <c r="WG236" s="15"/>
      <c r="WH236" s="15"/>
      <c r="WI236" s="15"/>
      <c r="WJ236" s="15"/>
      <c r="WK236" s="15"/>
      <c r="WL236" s="15"/>
      <c r="WM236" s="15"/>
      <c r="WN236" s="15"/>
      <c r="WO236" s="15"/>
      <c r="WP236" s="15"/>
      <c r="WQ236" s="15"/>
      <c r="WR236" s="15"/>
      <c r="WS236" s="15"/>
      <c r="WT236" s="15"/>
      <c r="WU236" s="15"/>
      <c r="WV236" s="15"/>
      <c r="WW236" s="15"/>
      <c r="WX236" s="15"/>
      <c r="WY236" s="15"/>
      <c r="WZ236" s="15"/>
      <c r="XA236" s="15"/>
      <c r="XB236" s="15"/>
      <c r="XC236" s="15"/>
      <c r="XD236" s="15"/>
      <c r="XE236" s="15"/>
      <c r="XF236" s="15"/>
      <c r="XG236" s="15"/>
      <c r="XH236" s="15"/>
      <c r="XI236" s="15"/>
      <c r="XJ236" s="15"/>
      <c r="XK236" s="15"/>
      <c r="XL236" s="15"/>
      <c r="XM236" s="15"/>
      <c r="XN236" s="15"/>
      <c r="XO236" s="15"/>
      <c r="XP236" s="15"/>
      <c r="XQ236" s="15"/>
      <c r="XR236" s="15"/>
      <c r="XS236" s="15"/>
      <c r="XT236" s="15"/>
      <c r="XU236" s="15"/>
      <c r="XV236" s="15"/>
      <c r="XW236" s="15"/>
      <c r="XX236" s="15"/>
      <c r="XY236" s="15"/>
      <c r="XZ236" s="15"/>
      <c r="YA236" s="15"/>
      <c r="YB236" s="15"/>
      <c r="YC236" s="15"/>
      <c r="YD236" s="15"/>
      <c r="YE236" s="15"/>
      <c r="YF236" s="15"/>
      <c r="YG236" s="15"/>
      <c r="YH236" s="15"/>
      <c r="YI236" s="15"/>
      <c r="YJ236" s="15"/>
      <c r="YK236" s="15"/>
      <c r="YL236" s="15"/>
      <c r="YM236" s="15"/>
      <c r="YN236" s="15"/>
      <c r="YO236" s="15"/>
      <c r="YP236" s="15"/>
      <c r="YQ236" s="15"/>
      <c r="YR236" s="15"/>
      <c r="YS236" s="15"/>
      <c r="YT236" s="15"/>
      <c r="YU236" s="15"/>
      <c r="YV236" s="15"/>
      <c r="YW236" s="15"/>
      <c r="YX236" s="15"/>
      <c r="YY236" s="15"/>
      <c r="YZ236" s="15"/>
      <c r="ZA236" s="15"/>
      <c r="ZB236" s="15"/>
      <c r="ZC236" s="15"/>
      <c r="ZD236" s="15"/>
      <c r="ZE236" s="15"/>
      <c r="ZF236" s="15"/>
      <c r="ZG236" s="15"/>
      <c r="ZH236" s="15"/>
      <c r="ZI236" s="15"/>
      <c r="ZJ236" s="15"/>
      <c r="ZK236" s="15"/>
      <c r="ZL236" s="15"/>
      <c r="ZM236" s="15"/>
      <c r="ZN236" s="15"/>
      <c r="ZO236" s="15"/>
      <c r="ZP236" s="15"/>
      <c r="ZQ236" s="15"/>
      <c r="ZR236" s="15"/>
      <c r="ZS236" s="15"/>
      <c r="ZT236" s="15"/>
      <c r="ZU236" s="15"/>
      <c r="ZV236" s="15"/>
      <c r="ZW236" s="15"/>
      <c r="ZX236" s="15"/>
      <c r="ZY236" s="15"/>
      <c r="ZZ236" s="15"/>
      <c r="AAA236" s="15"/>
      <c r="AAB236" s="15"/>
      <c r="AAC236" s="15"/>
      <c r="AAD236" s="15"/>
      <c r="AAE236" s="15"/>
      <c r="AAF236" s="15"/>
      <c r="AAG236" s="15"/>
      <c r="AAH236" s="15"/>
      <c r="AAI236" s="15"/>
      <c r="AAJ236" s="15"/>
      <c r="AAK236" s="15"/>
      <c r="AAL236" s="15"/>
      <c r="AAM236" s="15"/>
      <c r="AAN236" s="15"/>
      <c r="AAO236" s="15"/>
      <c r="AAP236" s="15"/>
      <c r="AAQ236" s="15"/>
      <c r="AAR236" s="15"/>
      <c r="AAS236" s="15"/>
      <c r="AAT236" s="15"/>
      <c r="AAU236" s="15"/>
      <c r="AAV236" s="15"/>
      <c r="AAW236" s="15"/>
      <c r="AAX236" s="15"/>
      <c r="AAY236" s="15"/>
      <c r="AAZ236" s="15"/>
      <c r="ABA236" s="15"/>
      <c r="ABB236" s="15"/>
      <c r="ABC236" s="15"/>
      <c r="ABD236" s="15"/>
      <c r="ABE236" s="15"/>
      <c r="ABF236" s="15"/>
      <c r="ABG236" s="15"/>
      <c r="ABH236" s="15"/>
      <c r="ABI236" s="15"/>
      <c r="ABJ236" s="15"/>
      <c r="ABK236" s="15"/>
      <c r="ABL236" s="15"/>
      <c r="ABM236" s="15"/>
      <c r="ABN236" s="15"/>
      <c r="ABO236" s="15"/>
      <c r="ABP236" s="15"/>
      <c r="ABQ236" s="15"/>
      <c r="ABR236" s="15"/>
      <c r="ABS236" s="15"/>
      <c r="ABT236" s="15"/>
      <c r="ABU236" s="15"/>
      <c r="ABV236" s="15"/>
      <c r="ABW236" s="15"/>
      <c r="ABX236" s="15"/>
      <c r="ABY236" s="15"/>
      <c r="ABZ236" s="15"/>
      <c r="ACA236" s="15"/>
      <c r="ACB236" s="15"/>
      <c r="ACC236" s="15"/>
      <c r="ACD236" s="15"/>
      <c r="ACE236" s="15"/>
      <c r="ACF236" s="15"/>
      <c r="ACG236" s="15"/>
      <c r="ACH236" s="15"/>
      <c r="ACI236" s="15"/>
      <c r="ACJ236" s="15"/>
      <c r="ACK236" s="15"/>
      <c r="ACL236" s="15"/>
      <c r="ACM236" s="15"/>
      <c r="ACN236" s="15"/>
      <c r="ACO236" s="15"/>
      <c r="ACP236" s="15"/>
      <c r="ACQ236" s="15"/>
      <c r="ACR236" s="15"/>
      <c r="ACS236" s="15"/>
      <c r="ACT236" s="15"/>
      <c r="ACU236" s="15"/>
      <c r="ACV236" s="15"/>
      <c r="ACW236" s="15"/>
      <c r="ACX236" s="15"/>
      <c r="ACY236" s="15"/>
      <c r="ACZ236" s="15"/>
      <c r="ADA236" s="15"/>
      <c r="ADB236" s="15"/>
      <c r="ADC236" s="15"/>
      <c r="ADD236" s="15"/>
      <c r="ADE236" s="15"/>
      <c r="ADF236" s="15"/>
      <c r="ADG236" s="15"/>
      <c r="ADH236" s="15"/>
      <c r="ADI236" s="15"/>
      <c r="ADJ236" s="15"/>
      <c r="ADK236" s="15"/>
      <c r="ADL236" s="15"/>
      <c r="ADM236" s="15"/>
      <c r="ADN236" s="15"/>
      <c r="ADO236" s="15"/>
      <c r="ADP236" s="15"/>
      <c r="ADQ236" s="15"/>
      <c r="ADR236" s="15"/>
      <c r="ADS236" s="15"/>
      <c r="ADT236" s="15"/>
      <c r="ADU236" s="15"/>
      <c r="ADV236" s="15"/>
      <c r="ADW236" s="15"/>
      <c r="ADX236" s="15"/>
      <c r="ADY236" s="15"/>
      <c r="ADZ236" s="15"/>
      <c r="AEA236" s="15"/>
      <c r="AEB236" s="15"/>
      <c r="AEC236" s="15"/>
      <c r="AED236" s="15"/>
      <c r="AEE236" s="15"/>
      <c r="AEF236" s="15"/>
      <c r="AEG236" s="15"/>
      <c r="AEH236" s="15"/>
      <c r="AEI236" s="15"/>
      <c r="AEJ236" s="15"/>
      <c r="AEK236" s="15"/>
      <c r="AEL236" s="15"/>
      <c r="AEM236" s="15"/>
      <c r="AEN236" s="15"/>
      <c r="AEO236" s="15"/>
      <c r="AEP236" s="15"/>
      <c r="AEQ236" s="15"/>
      <c r="AER236" s="15"/>
      <c r="AES236" s="15"/>
      <c r="AET236" s="15"/>
      <c r="AEU236" s="15"/>
      <c r="AEV236" s="15"/>
      <c r="AEW236" s="15"/>
      <c r="AEX236" s="15"/>
      <c r="AEY236" s="15"/>
      <c r="AEZ236" s="15"/>
      <c r="AFA236" s="15"/>
      <c r="AFB236" s="15"/>
      <c r="AFC236" s="15"/>
      <c r="AFD236" s="15"/>
      <c r="AFE236" s="15"/>
      <c r="AFF236" s="15"/>
      <c r="AFG236" s="15"/>
      <c r="AFH236" s="15"/>
      <c r="AFI236" s="15"/>
      <c r="AFJ236" s="15"/>
      <c r="AFK236" s="15"/>
      <c r="AFL236" s="15"/>
      <c r="AFM236" s="15"/>
      <c r="AFN236" s="15"/>
      <c r="AFO236" s="15"/>
      <c r="AFP236" s="15"/>
      <c r="AFQ236" s="15"/>
      <c r="AFR236" s="15"/>
      <c r="AFS236" s="15"/>
      <c r="AFT236" s="15"/>
      <c r="AFU236" s="15"/>
      <c r="AFV236" s="15"/>
      <c r="AFW236" s="15"/>
      <c r="AFX236" s="15"/>
      <c r="AFY236" s="15"/>
      <c r="AFZ236" s="15"/>
      <c r="AGA236" s="15"/>
      <c r="AGB236" s="15"/>
      <c r="AGC236" s="15"/>
      <c r="AGD236" s="15"/>
      <c r="AGE236" s="15"/>
      <c r="AGF236" s="15"/>
      <c r="AGG236" s="15"/>
      <c r="AGH236" s="15"/>
      <c r="AGI236" s="15"/>
      <c r="AGJ236" s="15"/>
      <c r="AGK236" s="15"/>
      <c r="AGL236" s="15"/>
      <c r="AGM236" s="15"/>
      <c r="AGN236" s="15"/>
      <c r="AGO236" s="15"/>
      <c r="AGP236" s="15"/>
      <c r="AGQ236" s="15"/>
      <c r="AGR236" s="15"/>
      <c r="AGS236" s="15"/>
      <c r="AGT236" s="15"/>
      <c r="AGU236" s="15"/>
      <c r="AGV236" s="15"/>
      <c r="AGW236" s="15"/>
      <c r="AGX236" s="15"/>
      <c r="AGY236" s="15"/>
      <c r="AGZ236" s="15"/>
      <c r="AHA236" s="15"/>
      <c r="AHB236" s="15"/>
      <c r="AHC236" s="15"/>
      <c r="AHD236" s="15"/>
      <c r="AHE236" s="15"/>
      <c r="AHF236" s="15"/>
      <c r="AHG236" s="15"/>
      <c r="AHH236" s="15"/>
      <c r="AHI236" s="15"/>
      <c r="AHJ236" s="15"/>
      <c r="AHK236" s="15"/>
      <c r="AHL236" s="15"/>
      <c r="AHM236" s="15"/>
      <c r="AHN236" s="15"/>
      <c r="AHO236" s="15"/>
      <c r="AHP236" s="15"/>
      <c r="AHQ236" s="15"/>
      <c r="AHR236" s="15"/>
      <c r="AHS236" s="15"/>
      <c r="AHT236" s="15"/>
      <c r="AHU236" s="15"/>
      <c r="AHV236" s="15"/>
      <c r="AHW236" s="15"/>
      <c r="AHX236" s="15"/>
      <c r="AHY236" s="15"/>
      <c r="AHZ236" s="15"/>
      <c r="AIA236" s="15"/>
      <c r="AIB236" s="15"/>
      <c r="AIC236" s="15"/>
      <c r="AID236" s="15"/>
      <c r="AIE236" s="15"/>
      <c r="AIF236" s="15"/>
      <c r="AIG236" s="15"/>
      <c r="AIH236" s="15"/>
      <c r="AII236" s="15"/>
      <c r="AIJ236" s="15"/>
      <c r="AIK236" s="15"/>
      <c r="AIL236" s="15"/>
      <c r="AIM236" s="15"/>
      <c r="AIN236" s="15"/>
      <c r="AIO236" s="15"/>
      <c r="AIP236" s="15"/>
      <c r="AIQ236" s="15"/>
      <c r="AIR236" s="15"/>
      <c r="AIS236" s="15"/>
      <c r="AIT236" s="15"/>
      <c r="AIU236" s="15"/>
      <c r="AIV236" s="15"/>
      <c r="AIW236" s="15"/>
      <c r="AIX236" s="15"/>
      <c r="AIY236" s="15"/>
      <c r="AIZ236" s="15"/>
      <c r="AJA236" s="15"/>
      <c r="AJB236" s="15"/>
      <c r="AJC236" s="15"/>
      <c r="AJD236" s="15"/>
      <c r="AJE236" s="15"/>
      <c r="AJF236" s="15"/>
      <c r="AJG236" s="15"/>
      <c r="AJH236" s="15"/>
      <c r="AJI236" s="15"/>
      <c r="AJJ236" s="15"/>
      <c r="AJK236" s="15"/>
      <c r="AJL236" s="15"/>
      <c r="AJM236" s="15"/>
      <c r="AJN236" s="15"/>
      <c r="AJO236" s="15"/>
      <c r="AJP236" s="15"/>
      <c r="AJQ236" s="15"/>
      <c r="AJR236" s="15"/>
      <c r="AJS236" s="15"/>
      <c r="AJT236" s="15"/>
      <c r="AJU236" s="15"/>
      <c r="AJV236" s="15"/>
      <c r="AJW236" s="15"/>
      <c r="AJX236" s="15"/>
      <c r="AJY236" s="15"/>
      <c r="AJZ236" s="15"/>
      <c r="AKA236" s="15"/>
      <c r="AKB236" s="15"/>
      <c r="AKC236" s="15"/>
      <c r="AKD236" s="15"/>
      <c r="AKE236" s="15"/>
      <c r="AKF236" s="15"/>
      <c r="AKG236" s="15"/>
      <c r="AKH236" s="15"/>
      <c r="AKI236" s="15"/>
      <c r="AKJ236" s="15"/>
      <c r="AKK236" s="15"/>
      <c r="AKL236" s="15"/>
      <c r="AKM236" s="15"/>
      <c r="AKN236" s="15"/>
      <c r="AKO236" s="15"/>
      <c r="AKP236" s="15"/>
      <c r="AKQ236" s="15"/>
      <c r="AKR236" s="15"/>
      <c r="AKS236" s="15"/>
      <c r="AKT236" s="15"/>
      <c r="AKU236" s="15"/>
      <c r="AKV236" s="15"/>
      <c r="AKW236" s="15"/>
      <c r="AKX236" s="15"/>
      <c r="AKY236" s="15"/>
      <c r="AKZ236" s="15"/>
      <c r="ALA236" s="15"/>
      <c r="ALB236" s="15"/>
      <c r="ALC236" s="15"/>
      <c r="ALD236" s="15"/>
      <c r="ALE236" s="15"/>
      <c r="ALF236" s="15"/>
      <c r="ALG236" s="15"/>
      <c r="ALH236" s="15"/>
      <c r="ALI236" s="15"/>
      <c r="ALJ236" s="15"/>
      <c r="ALK236" s="15"/>
      <c r="ALL236" s="15"/>
      <c r="ALM236" s="15"/>
      <c r="ALN236" s="15"/>
      <c r="ALO236" s="15"/>
      <c r="ALP236" s="15"/>
      <c r="ALQ236" s="15"/>
      <c r="ALR236" s="15"/>
      <c r="ALS236" s="15"/>
      <c r="ALT236" s="15"/>
      <c r="ALU236" s="15"/>
      <c r="ALV236" s="15"/>
      <c r="ALW236" s="15"/>
      <c r="ALX236" s="15"/>
      <c r="ALY236" s="15"/>
      <c r="ALZ236" s="15"/>
      <c r="AMA236" s="15"/>
      <c r="AMB236" s="15"/>
      <c r="AMC236" s="15"/>
      <c r="AMD236" s="15"/>
      <c r="AME236" s="15"/>
      <c r="AMF236" s="15"/>
      <c r="AMG236" s="15"/>
      <c r="AMH236" s="15"/>
      <c r="AMI236" s="15"/>
      <c r="AMJ236" s="15"/>
    </row>
    <row r="237" spans="1:1024" s="19" customFormat="1" ht="15">
      <c r="A237" s="84">
        <v>10</v>
      </c>
      <c r="B237" s="11"/>
      <c r="C237" s="87" t="s">
        <v>213</v>
      </c>
      <c r="D237" s="83" t="s">
        <v>202</v>
      </c>
      <c r="E237" s="128"/>
      <c r="F237" s="8"/>
      <c r="G237" s="8"/>
      <c r="H237" s="8"/>
      <c r="I237" s="8"/>
      <c r="J237" s="8"/>
      <c r="K237" s="8"/>
      <c r="L237" s="8"/>
      <c r="M237" s="8"/>
      <c r="N237" s="8"/>
      <c r="W237" s="27"/>
      <c r="X237" s="52"/>
      <c r="Y237" s="52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5"/>
      <c r="CT237" s="15"/>
      <c r="CU237" s="15"/>
      <c r="CV237" s="15"/>
      <c r="CW237" s="15"/>
      <c r="CX237" s="15"/>
      <c r="CY237" s="15"/>
      <c r="CZ237" s="15"/>
      <c r="DA237" s="15"/>
      <c r="DB237" s="15"/>
      <c r="DC237" s="15"/>
      <c r="DD237" s="15"/>
      <c r="DE237" s="15"/>
      <c r="DF237" s="15"/>
      <c r="DG237" s="15"/>
      <c r="DH237" s="15"/>
      <c r="DI237" s="15"/>
      <c r="DJ237" s="15"/>
      <c r="DK237" s="15"/>
      <c r="DL237" s="15"/>
      <c r="DM237" s="15"/>
      <c r="DN237" s="15"/>
      <c r="DO237" s="15"/>
      <c r="DP237" s="15"/>
      <c r="DQ237" s="15"/>
      <c r="DR237" s="15"/>
      <c r="DS237" s="15"/>
      <c r="DT237" s="15"/>
      <c r="DU237" s="15"/>
      <c r="DV237" s="15"/>
      <c r="DW237" s="15"/>
      <c r="DX237" s="15"/>
      <c r="DY237" s="15"/>
      <c r="DZ237" s="15"/>
      <c r="EA237" s="15"/>
      <c r="EB237" s="15"/>
      <c r="EC237" s="15"/>
      <c r="ED237" s="15"/>
      <c r="EE237" s="15"/>
      <c r="EF237" s="15"/>
      <c r="EG237" s="15"/>
      <c r="EH237" s="15"/>
      <c r="EI237" s="15"/>
      <c r="EJ237" s="15"/>
      <c r="EK237" s="15"/>
      <c r="EL237" s="15"/>
      <c r="EM237" s="15"/>
      <c r="EN237" s="15"/>
      <c r="EO237" s="15"/>
      <c r="EP237" s="15"/>
      <c r="EQ237" s="15"/>
      <c r="ER237" s="15"/>
      <c r="ES237" s="15"/>
      <c r="ET237" s="15"/>
      <c r="EU237" s="15"/>
      <c r="EV237" s="15"/>
      <c r="EW237" s="15"/>
      <c r="EX237" s="15"/>
      <c r="EY237" s="15"/>
      <c r="EZ237" s="15"/>
      <c r="FA237" s="15"/>
      <c r="FB237" s="15"/>
      <c r="FC237" s="15"/>
      <c r="FD237" s="15"/>
      <c r="FE237" s="15"/>
      <c r="FF237" s="15"/>
      <c r="FG237" s="15"/>
      <c r="FH237" s="15"/>
      <c r="FI237" s="15"/>
      <c r="FJ237" s="15"/>
      <c r="FK237" s="15"/>
      <c r="FL237" s="15"/>
      <c r="FM237" s="15"/>
      <c r="FN237" s="15"/>
      <c r="FO237" s="15"/>
      <c r="FP237" s="15"/>
      <c r="FQ237" s="15"/>
      <c r="FR237" s="15"/>
      <c r="FS237" s="15"/>
      <c r="FT237" s="15"/>
      <c r="FU237" s="15"/>
      <c r="FV237" s="15"/>
      <c r="FW237" s="15"/>
      <c r="FX237" s="15"/>
      <c r="FY237" s="15"/>
      <c r="FZ237" s="15"/>
      <c r="GA237" s="15"/>
      <c r="GB237" s="15"/>
      <c r="GC237" s="15"/>
      <c r="GD237" s="15"/>
      <c r="GE237" s="15"/>
      <c r="GF237" s="15"/>
      <c r="GG237" s="15"/>
      <c r="GH237" s="15"/>
      <c r="GI237" s="15"/>
      <c r="GJ237" s="15"/>
      <c r="GK237" s="15"/>
      <c r="GL237" s="15"/>
      <c r="GM237" s="15"/>
      <c r="GN237" s="15"/>
      <c r="GO237" s="15"/>
      <c r="GP237" s="15"/>
      <c r="GQ237" s="15"/>
      <c r="GR237" s="15"/>
      <c r="GS237" s="15"/>
      <c r="GT237" s="15"/>
      <c r="GU237" s="15"/>
      <c r="GV237" s="15"/>
      <c r="GW237" s="15"/>
      <c r="GX237" s="15"/>
      <c r="GY237" s="15"/>
      <c r="GZ237" s="15"/>
      <c r="HA237" s="15"/>
      <c r="HB237" s="15"/>
      <c r="HC237" s="15"/>
      <c r="HD237" s="15"/>
      <c r="HE237" s="15"/>
      <c r="HF237" s="15"/>
      <c r="HG237" s="15"/>
      <c r="HH237" s="15"/>
      <c r="HI237" s="15"/>
      <c r="HJ237" s="15"/>
      <c r="HK237" s="15"/>
      <c r="HL237" s="15"/>
      <c r="HM237" s="15"/>
      <c r="HN237" s="15"/>
      <c r="HO237" s="15"/>
      <c r="HP237" s="15"/>
      <c r="HQ237" s="15"/>
      <c r="HR237" s="15"/>
      <c r="HS237" s="15"/>
      <c r="HT237" s="15"/>
      <c r="HU237" s="15"/>
      <c r="HV237" s="15"/>
      <c r="HW237" s="15"/>
      <c r="HX237" s="15"/>
      <c r="HY237" s="15"/>
      <c r="HZ237" s="15"/>
      <c r="IA237" s="15"/>
      <c r="IB237" s="15"/>
      <c r="IC237" s="15"/>
      <c r="ID237" s="15"/>
      <c r="IE237" s="15"/>
      <c r="IF237" s="15"/>
      <c r="IG237" s="15"/>
      <c r="IH237" s="15"/>
      <c r="II237" s="15"/>
      <c r="IJ237" s="15"/>
      <c r="IK237" s="15"/>
      <c r="IL237" s="15"/>
      <c r="IM237" s="15"/>
      <c r="IN237" s="15"/>
      <c r="IO237" s="15"/>
      <c r="IP237" s="15"/>
      <c r="IQ237" s="15"/>
      <c r="IR237" s="15"/>
      <c r="IS237" s="15"/>
      <c r="IT237" s="15"/>
      <c r="IU237" s="15"/>
      <c r="IV237" s="15"/>
      <c r="IW237" s="15"/>
      <c r="IX237" s="15"/>
      <c r="IY237" s="15"/>
      <c r="IZ237" s="15"/>
      <c r="JA237" s="15"/>
      <c r="JB237" s="15"/>
      <c r="JC237" s="15"/>
      <c r="JD237" s="15"/>
      <c r="JE237" s="15"/>
      <c r="JF237" s="15"/>
      <c r="JG237" s="15"/>
      <c r="JH237" s="15"/>
      <c r="JI237" s="15"/>
      <c r="JJ237" s="15"/>
      <c r="JK237" s="15"/>
      <c r="JL237" s="15"/>
      <c r="JM237" s="15"/>
      <c r="JN237" s="15"/>
      <c r="JO237" s="15"/>
      <c r="JP237" s="15"/>
      <c r="JQ237" s="15"/>
      <c r="JR237" s="15"/>
      <c r="JS237" s="15"/>
      <c r="JT237" s="15"/>
      <c r="JU237" s="15"/>
      <c r="JV237" s="15"/>
      <c r="JW237" s="15"/>
      <c r="JX237" s="15"/>
      <c r="JY237" s="15"/>
      <c r="JZ237" s="15"/>
      <c r="KA237" s="15"/>
      <c r="KB237" s="15"/>
      <c r="KC237" s="15"/>
      <c r="KD237" s="15"/>
      <c r="KE237" s="15"/>
      <c r="KF237" s="15"/>
      <c r="KG237" s="15"/>
      <c r="KH237" s="15"/>
      <c r="KI237" s="15"/>
      <c r="KJ237" s="15"/>
      <c r="KK237" s="15"/>
      <c r="KL237" s="15"/>
      <c r="KM237" s="15"/>
      <c r="KN237" s="15"/>
      <c r="KO237" s="15"/>
      <c r="KP237" s="15"/>
      <c r="KQ237" s="15"/>
      <c r="KR237" s="15"/>
      <c r="KS237" s="15"/>
      <c r="KT237" s="15"/>
      <c r="KU237" s="15"/>
      <c r="KV237" s="15"/>
      <c r="KW237" s="15"/>
      <c r="KX237" s="15"/>
      <c r="KY237" s="15"/>
      <c r="KZ237" s="15"/>
      <c r="LA237" s="15"/>
      <c r="LB237" s="15"/>
      <c r="LC237" s="15"/>
      <c r="LD237" s="15"/>
      <c r="LE237" s="15"/>
      <c r="LF237" s="15"/>
      <c r="LG237" s="15"/>
      <c r="LH237" s="15"/>
      <c r="LI237" s="15"/>
      <c r="LJ237" s="15"/>
      <c r="LK237" s="15"/>
      <c r="LL237" s="15"/>
      <c r="LM237" s="15"/>
      <c r="LN237" s="15"/>
      <c r="LO237" s="15"/>
      <c r="LP237" s="15"/>
      <c r="LQ237" s="15"/>
      <c r="LR237" s="15"/>
      <c r="LS237" s="15"/>
      <c r="LT237" s="15"/>
      <c r="LU237" s="15"/>
      <c r="LV237" s="15"/>
      <c r="LW237" s="15"/>
      <c r="LX237" s="15"/>
      <c r="LY237" s="15"/>
      <c r="LZ237" s="15"/>
      <c r="MA237" s="15"/>
      <c r="MB237" s="15"/>
      <c r="MC237" s="15"/>
      <c r="MD237" s="15"/>
      <c r="ME237" s="15"/>
      <c r="MF237" s="15"/>
      <c r="MG237" s="15"/>
      <c r="MH237" s="15"/>
      <c r="MI237" s="15"/>
      <c r="MJ237" s="15"/>
      <c r="MK237" s="15"/>
      <c r="ML237" s="15"/>
      <c r="MM237" s="15"/>
      <c r="MN237" s="15"/>
      <c r="MO237" s="15"/>
      <c r="MP237" s="15"/>
      <c r="MQ237" s="15"/>
      <c r="MR237" s="15"/>
      <c r="MS237" s="15"/>
      <c r="MT237" s="15"/>
      <c r="MU237" s="15"/>
      <c r="MV237" s="15"/>
      <c r="MW237" s="15"/>
      <c r="MX237" s="15"/>
      <c r="MY237" s="15"/>
      <c r="MZ237" s="15"/>
      <c r="NA237" s="15"/>
      <c r="NB237" s="15"/>
      <c r="NC237" s="15"/>
      <c r="ND237" s="15"/>
      <c r="NE237" s="15"/>
      <c r="NF237" s="15"/>
      <c r="NG237" s="15"/>
      <c r="NH237" s="15"/>
      <c r="NI237" s="15"/>
      <c r="NJ237" s="15"/>
      <c r="NK237" s="15"/>
      <c r="NL237" s="15"/>
      <c r="NM237" s="15"/>
      <c r="NN237" s="15"/>
      <c r="NO237" s="15"/>
      <c r="NP237" s="15"/>
      <c r="NQ237" s="15"/>
      <c r="NR237" s="15"/>
      <c r="NS237" s="15"/>
      <c r="NT237" s="15"/>
      <c r="NU237" s="15"/>
      <c r="NV237" s="15"/>
      <c r="NW237" s="15"/>
      <c r="NX237" s="15"/>
      <c r="NY237" s="15"/>
      <c r="NZ237" s="15"/>
      <c r="OA237" s="15"/>
      <c r="OB237" s="15"/>
      <c r="OC237" s="15"/>
      <c r="OD237" s="15"/>
      <c r="OE237" s="15"/>
      <c r="OF237" s="15"/>
      <c r="OG237" s="15"/>
      <c r="OH237" s="15"/>
      <c r="OI237" s="15"/>
      <c r="OJ237" s="15"/>
      <c r="OK237" s="15"/>
      <c r="OL237" s="15"/>
      <c r="OM237" s="15"/>
      <c r="ON237" s="15"/>
      <c r="OO237" s="15"/>
      <c r="OP237" s="15"/>
      <c r="OQ237" s="15"/>
      <c r="OR237" s="15"/>
      <c r="OS237" s="15"/>
      <c r="OT237" s="15"/>
      <c r="OU237" s="15"/>
      <c r="OV237" s="15"/>
      <c r="OW237" s="15"/>
      <c r="OX237" s="15"/>
      <c r="OY237" s="15"/>
      <c r="OZ237" s="15"/>
      <c r="PA237" s="15"/>
      <c r="PB237" s="15"/>
      <c r="PC237" s="15"/>
      <c r="PD237" s="15"/>
      <c r="PE237" s="15"/>
      <c r="PF237" s="15"/>
      <c r="PG237" s="15"/>
      <c r="PH237" s="15"/>
      <c r="PI237" s="15"/>
      <c r="PJ237" s="15"/>
      <c r="PK237" s="15"/>
      <c r="PL237" s="15"/>
      <c r="PM237" s="15"/>
      <c r="PN237" s="15"/>
      <c r="PO237" s="15"/>
      <c r="PP237" s="15"/>
      <c r="PQ237" s="15"/>
      <c r="PR237" s="15"/>
      <c r="PS237" s="15"/>
      <c r="PT237" s="15"/>
      <c r="PU237" s="15"/>
      <c r="PV237" s="15"/>
      <c r="PW237" s="15"/>
      <c r="PX237" s="15"/>
      <c r="PY237" s="15"/>
      <c r="PZ237" s="15"/>
      <c r="QA237" s="15"/>
      <c r="QB237" s="15"/>
      <c r="QC237" s="15"/>
      <c r="QD237" s="15"/>
      <c r="QE237" s="15"/>
      <c r="QF237" s="15"/>
      <c r="QG237" s="15"/>
      <c r="QH237" s="15"/>
      <c r="QI237" s="15"/>
      <c r="QJ237" s="15"/>
      <c r="QK237" s="15"/>
      <c r="QL237" s="15"/>
      <c r="QM237" s="15"/>
      <c r="QN237" s="15"/>
      <c r="QO237" s="15"/>
      <c r="QP237" s="15"/>
      <c r="QQ237" s="15"/>
      <c r="QR237" s="15"/>
      <c r="QS237" s="15"/>
      <c r="QT237" s="15"/>
      <c r="QU237" s="15"/>
      <c r="QV237" s="15"/>
      <c r="QW237" s="15"/>
      <c r="QX237" s="15"/>
      <c r="QY237" s="15"/>
      <c r="QZ237" s="15"/>
      <c r="RA237" s="15"/>
      <c r="RB237" s="15"/>
      <c r="RC237" s="15"/>
      <c r="RD237" s="15"/>
      <c r="RE237" s="15"/>
      <c r="RF237" s="15"/>
      <c r="RG237" s="15"/>
      <c r="RH237" s="15"/>
      <c r="RI237" s="15"/>
      <c r="RJ237" s="15"/>
      <c r="RK237" s="15"/>
      <c r="RL237" s="15"/>
      <c r="RM237" s="15"/>
      <c r="RN237" s="15"/>
      <c r="RO237" s="15"/>
      <c r="RP237" s="15"/>
      <c r="RQ237" s="15"/>
      <c r="RR237" s="15"/>
      <c r="RS237" s="15"/>
      <c r="RT237" s="15"/>
      <c r="RU237" s="15"/>
      <c r="RV237" s="15"/>
      <c r="RW237" s="15"/>
      <c r="RX237" s="15"/>
      <c r="RY237" s="15"/>
      <c r="RZ237" s="15"/>
      <c r="SA237" s="15"/>
      <c r="SB237" s="15"/>
      <c r="SC237" s="15"/>
      <c r="SD237" s="15"/>
      <c r="SE237" s="15"/>
      <c r="SF237" s="15"/>
      <c r="SG237" s="15"/>
      <c r="SH237" s="15"/>
      <c r="SI237" s="15"/>
      <c r="SJ237" s="15"/>
      <c r="SK237" s="15"/>
      <c r="SL237" s="15"/>
      <c r="SM237" s="15"/>
      <c r="SN237" s="15"/>
      <c r="SO237" s="15"/>
      <c r="SP237" s="15"/>
      <c r="SQ237" s="15"/>
      <c r="SR237" s="15"/>
      <c r="SS237" s="15"/>
      <c r="ST237" s="15"/>
      <c r="SU237" s="15"/>
      <c r="SV237" s="15"/>
      <c r="SW237" s="15"/>
      <c r="SX237" s="15"/>
      <c r="SY237" s="15"/>
      <c r="SZ237" s="15"/>
      <c r="TA237" s="15"/>
      <c r="TB237" s="15"/>
      <c r="TC237" s="15"/>
      <c r="TD237" s="15"/>
      <c r="TE237" s="15"/>
      <c r="TF237" s="15"/>
      <c r="TG237" s="15"/>
      <c r="TH237" s="15"/>
      <c r="TI237" s="15"/>
      <c r="TJ237" s="15"/>
      <c r="TK237" s="15"/>
      <c r="TL237" s="15"/>
      <c r="TM237" s="15"/>
      <c r="TN237" s="15"/>
      <c r="TO237" s="15"/>
      <c r="TP237" s="15"/>
      <c r="TQ237" s="15"/>
      <c r="TR237" s="15"/>
      <c r="TS237" s="15"/>
      <c r="TT237" s="15"/>
      <c r="TU237" s="15"/>
      <c r="TV237" s="15"/>
      <c r="TW237" s="15"/>
      <c r="TX237" s="15"/>
      <c r="TY237" s="15"/>
      <c r="TZ237" s="15"/>
      <c r="UA237" s="15"/>
      <c r="UB237" s="15"/>
      <c r="UC237" s="15"/>
      <c r="UD237" s="15"/>
      <c r="UE237" s="15"/>
      <c r="UF237" s="15"/>
      <c r="UG237" s="15"/>
      <c r="UH237" s="15"/>
      <c r="UI237" s="15"/>
      <c r="UJ237" s="15"/>
      <c r="UK237" s="15"/>
      <c r="UL237" s="15"/>
      <c r="UM237" s="15"/>
      <c r="UN237" s="15"/>
      <c r="UO237" s="15"/>
      <c r="UP237" s="15"/>
      <c r="UQ237" s="15"/>
      <c r="UR237" s="15"/>
      <c r="US237" s="15"/>
      <c r="UT237" s="15"/>
      <c r="UU237" s="15"/>
      <c r="UV237" s="15"/>
      <c r="UW237" s="15"/>
      <c r="UX237" s="15"/>
      <c r="UY237" s="15"/>
      <c r="UZ237" s="15"/>
      <c r="VA237" s="15"/>
      <c r="VB237" s="15"/>
      <c r="VC237" s="15"/>
      <c r="VD237" s="15"/>
      <c r="VE237" s="15"/>
      <c r="VF237" s="15"/>
      <c r="VG237" s="15"/>
      <c r="VH237" s="15"/>
      <c r="VI237" s="15"/>
      <c r="VJ237" s="15"/>
      <c r="VK237" s="15"/>
      <c r="VL237" s="15"/>
      <c r="VM237" s="15"/>
      <c r="VN237" s="15"/>
      <c r="VO237" s="15"/>
      <c r="VP237" s="15"/>
      <c r="VQ237" s="15"/>
      <c r="VR237" s="15"/>
      <c r="VS237" s="15"/>
      <c r="VT237" s="15"/>
      <c r="VU237" s="15"/>
      <c r="VV237" s="15"/>
      <c r="VW237" s="15"/>
      <c r="VX237" s="15"/>
      <c r="VY237" s="15"/>
      <c r="VZ237" s="15"/>
      <c r="WA237" s="15"/>
      <c r="WB237" s="15"/>
      <c r="WC237" s="15"/>
      <c r="WD237" s="15"/>
      <c r="WE237" s="15"/>
      <c r="WF237" s="15"/>
      <c r="WG237" s="15"/>
      <c r="WH237" s="15"/>
      <c r="WI237" s="15"/>
      <c r="WJ237" s="15"/>
      <c r="WK237" s="15"/>
      <c r="WL237" s="15"/>
      <c r="WM237" s="15"/>
      <c r="WN237" s="15"/>
      <c r="WO237" s="15"/>
      <c r="WP237" s="15"/>
      <c r="WQ237" s="15"/>
      <c r="WR237" s="15"/>
      <c r="WS237" s="15"/>
      <c r="WT237" s="15"/>
      <c r="WU237" s="15"/>
      <c r="WV237" s="15"/>
      <c r="WW237" s="15"/>
      <c r="WX237" s="15"/>
      <c r="WY237" s="15"/>
      <c r="WZ237" s="15"/>
      <c r="XA237" s="15"/>
      <c r="XB237" s="15"/>
      <c r="XC237" s="15"/>
      <c r="XD237" s="15"/>
      <c r="XE237" s="15"/>
      <c r="XF237" s="15"/>
      <c r="XG237" s="15"/>
      <c r="XH237" s="15"/>
      <c r="XI237" s="15"/>
      <c r="XJ237" s="15"/>
      <c r="XK237" s="15"/>
      <c r="XL237" s="15"/>
      <c r="XM237" s="15"/>
      <c r="XN237" s="15"/>
      <c r="XO237" s="15"/>
      <c r="XP237" s="15"/>
      <c r="XQ237" s="15"/>
      <c r="XR237" s="15"/>
      <c r="XS237" s="15"/>
      <c r="XT237" s="15"/>
      <c r="XU237" s="15"/>
      <c r="XV237" s="15"/>
      <c r="XW237" s="15"/>
      <c r="XX237" s="15"/>
      <c r="XY237" s="15"/>
      <c r="XZ237" s="15"/>
      <c r="YA237" s="15"/>
      <c r="YB237" s="15"/>
      <c r="YC237" s="15"/>
      <c r="YD237" s="15"/>
      <c r="YE237" s="15"/>
      <c r="YF237" s="15"/>
      <c r="YG237" s="15"/>
      <c r="YH237" s="15"/>
      <c r="YI237" s="15"/>
      <c r="YJ237" s="15"/>
      <c r="YK237" s="15"/>
      <c r="YL237" s="15"/>
      <c r="YM237" s="15"/>
      <c r="YN237" s="15"/>
      <c r="YO237" s="15"/>
      <c r="YP237" s="15"/>
      <c r="YQ237" s="15"/>
      <c r="YR237" s="15"/>
      <c r="YS237" s="15"/>
      <c r="YT237" s="15"/>
      <c r="YU237" s="15"/>
      <c r="YV237" s="15"/>
      <c r="YW237" s="15"/>
      <c r="YX237" s="15"/>
      <c r="YY237" s="15"/>
      <c r="YZ237" s="15"/>
      <c r="ZA237" s="15"/>
      <c r="ZB237" s="15"/>
      <c r="ZC237" s="15"/>
      <c r="ZD237" s="15"/>
      <c r="ZE237" s="15"/>
      <c r="ZF237" s="15"/>
      <c r="ZG237" s="15"/>
      <c r="ZH237" s="15"/>
      <c r="ZI237" s="15"/>
      <c r="ZJ237" s="15"/>
      <c r="ZK237" s="15"/>
      <c r="ZL237" s="15"/>
      <c r="ZM237" s="15"/>
      <c r="ZN237" s="15"/>
      <c r="ZO237" s="15"/>
      <c r="ZP237" s="15"/>
      <c r="ZQ237" s="15"/>
      <c r="ZR237" s="15"/>
      <c r="ZS237" s="15"/>
      <c r="ZT237" s="15"/>
      <c r="ZU237" s="15"/>
      <c r="ZV237" s="15"/>
      <c r="ZW237" s="15"/>
      <c r="ZX237" s="15"/>
      <c r="ZY237" s="15"/>
      <c r="ZZ237" s="15"/>
      <c r="AAA237" s="15"/>
      <c r="AAB237" s="15"/>
      <c r="AAC237" s="15"/>
      <c r="AAD237" s="15"/>
      <c r="AAE237" s="15"/>
      <c r="AAF237" s="15"/>
      <c r="AAG237" s="15"/>
      <c r="AAH237" s="15"/>
      <c r="AAI237" s="15"/>
      <c r="AAJ237" s="15"/>
      <c r="AAK237" s="15"/>
      <c r="AAL237" s="15"/>
      <c r="AAM237" s="15"/>
      <c r="AAN237" s="15"/>
      <c r="AAO237" s="15"/>
      <c r="AAP237" s="15"/>
      <c r="AAQ237" s="15"/>
      <c r="AAR237" s="15"/>
      <c r="AAS237" s="15"/>
      <c r="AAT237" s="15"/>
      <c r="AAU237" s="15"/>
      <c r="AAV237" s="15"/>
      <c r="AAW237" s="15"/>
      <c r="AAX237" s="15"/>
      <c r="AAY237" s="15"/>
      <c r="AAZ237" s="15"/>
      <c r="ABA237" s="15"/>
      <c r="ABB237" s="15"/>
      <c r="ABC237" s="15"/>
      <c r="ABD237" s="15"/>
      <c r="ABE237" s="15"/>
      <c r="ABF237" s="15"/>
      <c r="ABG237" s="15"/>
      <c r="ABH237" s="15"/>
      <c r="ABI237" s="15"/>
      <c r="ABJ237" s="15"/>
      <c r="ABK237" s="15"/>
      <c r="ABL237" s="15"/>
      <c r="ABM237" s="15"/>
      <c r="ABN237" s="15"/>
      <c r="ABO237" s="15"/>
      <c r="ABP237" s="15"/>
      <c r="ABQ237" s="15"/>
      <c r="ABR237" s="15"/>
      <c r="ABS237" s="15"/>
      <c r="ABT237" s="15"/>
      <c r="ABU237" s="15"/>
      <c r="ABV237" s="15"/>
      <c r="ABW237" s="15"/>
      <c r="ABX237" s="15"/>
      <c r="ABY237" s="15"/>
      <c r="ABZ237" s="15"/>
      <c r="ACA237" s="15"/>
      <c r="ACB237" s="15"/>
      <c r="ACC237" s="15"/>
      <c r="ACD237" s="15"/>
      <c r="ACE237" s="15"/>
      <c r="ACF237" s="15"/>
      <c r="ACG237" s="15"/>
      <c r="ACH237" s="15"/>
      <c r="ACI237" s="15"/>
      <c r="ACJ237" s="15"/>
      <c r="ACK237" s="15"/>
      <c r="ACL237" s="15"/>
      <c r="ACM237" s="15"/>
      <c r="ACN237" s="15"/>
      <c r="ACO237" s="15"/>
      <c r="ACP237" s="15"/>
      <c r="ACQ237" s="15"/>
      <c r="ACR237" s="15"/>
      <c r="ACS237" s="15"/>
      <c r="ACT237" s="15"/>
      <c r="ACU237" s="15"/>
      <c r="ACV237" s="15"/>
      <c r="ACW237" s="15"/>
      <c r="ACX237" s="15"/>
      <c r="ACY237" s="15"/>
      <c r="ACZ237" s="15"/>
      <c r="ADA237" s="15"/>
      <c r="ADB237" s="15"/>
      <c r="ADC237" s="15"/>
      <c r="ADD237" s="15"/>
      <c r="ADE237" s="15"/>
      <c r="ADF237" s="15"/>
      <c r="ADG237" s="15"/>
      <c r="ADH237" s="15"/>
      <c r="ADI237" s="15"/>
      <c r="ADJ237" s="15"/>
      <c r="ADK237" s="15"/>
      <c r="ADL237" s="15"/>
      <c r="ADM237" s="15"/>
      <c r="ADN237" s="15"/>
      <c r="ADO237" s="15"/>
      <c r="ADP237" s="15"/>
      <c r="ADQ237" s="15"/>
      <c r="ADR237" s="15"/>
      <c r="ADS237" s="15"/>
      <c r="ADT237" s="15"/>
      <c r="ADU237" s="15"/>
      <c r="ADV237" s="15"/>
      <c r="ADW237" s="15"/>
      <c r="ADX237" s="15"/>
      <c r="ADY237" s="15"/>
      <c r="ADZ237" s="15"/>
      <c r="AEA237" s="15"/>
      <c r="AEB237" s="15"/>
      <c r="AEC237" s="15"/>
      <c r="AED237" s="15"/>
      <c r="AEE237" s="15"/>
      <c r="AEF237" s="15"/>
      <c r="AEG237" s="15"/>
      <c r="AEH237" s="15"/>
      <c r="AEI237" s="15"/>
      <c r="AEJ237" s="15"/>
      <c r="AEK237" s="15"/>
      <c r="AEL237" s="15"/>
      <c r="AEM237" s="15"/>
      <c r="AEN237" s="15"/>
      <c r="AEO237" s="15"/>
      <c r="AEP237" s="15"/>
      <c r="AEQ237" s="15"/>
      <c r="AER237" s="15"/>
      <c r="AES237" s="15"/>
      <c r="AET237" s="15"/>
      <c r="AEU237" s="15"/>
      <c r="AEV237" s="15"/>
      <c r="AEW237" s="15"/>
      <c r="AEX237" s="15"/>
      <c r="AEY237" s="15"/>
      <c r="AEZ237" s="15"/>
      <c r="AFA237" s="15"/>
      <c r="AFB237" s="15"/>
      <c r="AFC237" s="15"/>
      <c r="AFD237" s="15"/>
      <c r="AFE237" s="15"/>
      <c r="AFF237" s="15"/>
      <c r="AFG237" s="15"/>
      <c r="AFH237" s="15"/>
      <c r="AFI237" s="15"/>
      <c r="AFJ237" s="15"/>
      <c r="AFK237" s="15"/>
      <c r="AFL237" s="15"/>
      <c r="AFM237" s="15"/>
      <c r="AFN237" s="15"/>
      <c r="AFO237" s="15"/>
      <c r="AFP237" s="15"/>
      <c r="AFQ237" s="15"/>
      <c r="AFR237" s="15"/>
      <c r="AFS237" s="15"/>
      <c r="AFT237" s="15"/>
      <c r="AFU237" s="15"/>
      <c r="AFV237" s="15"/>
      <c r="AFW237" s="15"/>
      <c r="AFX237" s="15"/>
      <c r="AFY237" s="15"/>
      <c r="AFZ237" s="15"/>
      <c r="AGA237" s="15"/>
      <c r="AGB237" s="15"/>
      <c r="AGC237" s="15"/>
      <c r="AGD237" s="15"/>
      <c r="AGE237" s="15"/>
      <c r="AGF237" s="15"/>
      <c r="AGG237" s="15"/>
      <c r="AGH237" s="15"/>
      <c r="AGI237" s="15"/>
      <c r="AGJ237" s="15"/>
      <c r="AGK237" s="15"/>
      <c r="AGL237" s="15"/>
      <c r="AGM237" s="15"/>
      <c r="AGN237" s="15"/>
      <c r="AGO237" s="15"/>
      <c r="AGP237" s="15"/>
      <c r="AGQ237" s="15"/>
      <c r="AGR237" s="15"/>
      <c r="AGS237" s="15"/>
      <c r="AGT237" s="15"/>
      <c r="AGU237" s="15"/>
      <c r="AGV237" s="15"/>
      <c r="AGW237" s="15"/>
      <c r="AGX237" s="15"/>
      <c r="AGY237" s="15"/>
      <c r="AGZ237" s="15"/>
      <c r="AHA237" s="15"/>
      <c r="AHB237" s="15"/>
      <c r="AHC237" s="15"/>
      <c r="AHD237" s="15"/>
      <c r="AHE237" s="15"/>
      <c r="AHF237" s="15"/>
      <c r="AHG237" s="15"/>
      <c r="AHH237" s="15"/>
      <c r="AHI237" s="15"/>
      <c r="AHJ237" s="15"/>
      <c r="AHK237" s="15"/>
      <c r="AHL237" s="15"/>
      <c r="AHM237" s="15"/>
      <c r="AHN237" s="15"/>
      <c r="AHO237" s="15"/>
      <c r="AHP237" s="15"/>
      <c r="AHQ237" s="15"/>
      <c r="AHR237" s="15"/>
      <c r="AHS237" s="15"/>
      <c r="AHT237" s="15"/>
      <c r="AHU237" s="15"/>
      <c r="AHV237" s="15"/>
      <c r="AHW237" s="15"/>
      <c r="AHX237" s="15"/>
      <c r="AHY237" s="15"/>
      <c r="AHZ237" s="15"/>
      <c r="AIA237" s="15"/>
      <c r="AIB237" s="15"/>
      <c r="AIC237" s="15"/>
      <c r="AID237" s="15"/>
      <c r="AIE237" s="15"/>
      <c r="AIF237" s="15"/>
      <c r="AIG237" s="15"/>
      <c r="AIH237" s="15"/>
      <c r="AII237" s="15"/>
      <c r="AIJ237" s="15"/>
      <c r="AIK237" s="15"/>
      <c r="AIL237" s="15"/>
      <c r="AIM237" s="15"/>
      <c r="AIN237" s="15"/>
      <c r="AIO237" s="15"/>
      <c r="AIP237" s="15"/>
      <c r="AIQ237" s="15"/>
      <c r="AIR237" s="15"/>
      <c r="AIS237" s="15"/>
      <c r="AIT237" s="15"/>
      <c r="AIU237" s="15"/>
      <c r="AIV237" s="15"/>
      <c r="AIW237" s="15"/>
      <c r="AIX237" s="15"/>
      <c r="AIY237" s="15"/>
      <c r="AIZ237" s="15"/>
      <c r="AJA237" s="15"/>
      <c r="AJB237" s="15"/>
      <c r="AJC237" s="15"/>
      <c r="AJD237" s="15"/>
      <c r="AJE237" s="15"/>
      <c r="AJF237" s="15"/>
      <c r="AJG237" s="15"/>
      <c r="AJH237" s="15"/>
      <c r="AJI237" s="15"/>
      <c r="AJJ237" s="15"/>
      <c r="AJK237" s="15"/>
      <c r="AJL237" s="15"/>
      <c r="AJM237" s="15"/>
      <c r="AJN237" s="15"/>
      <c r="AJO237" s="15"/>
      <c r="AJP237" s="15"/>
      <c r="AJQ237" s="15"/>
      <c r="AJR237" s="15"/>
      <c r="AJS237" s="15"/>
      <c r="AJT237" s="15"/>
      <c r="AJU237" s="15"/>
      <c r="AJV237" s="15"/>
      <c r="AJW237" s="15"/>
      <c r="AJX237" s="15"/>
      <c r="AJY237" s="15"/>
      <c r="AJZ237" s="15"/>
      <c r="AKA237" s="15"/>
      <c r="AKB237" s="15"/>
      <c r="AKC237" s="15"/>
      <c r="AKD237" s="15"/>
      <c r="AKE237" s="15"/>
      <c r="AKF237" s="15"/>
      <c r="AKG237" s="15"/>
      <c r="AKH237" s="15"/>
      <c r="AKI237" s="15"/>
      <c r="AKJ237" s="15"/>
      <c r="AKK237" s="15"/>
      <c r="AKL237" s="15"/>
      <c r="AKM237" s="15"/>
      <c r="AKN237" s="15"/>
      <c r="AKO237" s="15"/>
      <c r="AKP237" s="15"/>
      <c r="AKQ237" s="15"/>
      <c r="AKR237" s="15"/>
      <c r="AKS237" s="15"/>
      <c r="AKT237" s="15"/>
      <c r="AKU237" s="15"/>
      <c r="AKV237" s="15"/>
      <c r="AKW237" s="15"/>
      <c r="AKX237" s="15"/>
      <c r="AKY237" s="15"/>
      <c r="AKZ237" s="15"/>
      <c r="ALA237" s="15"/>
      <c r="ALB237" s="15"/>
      <c r="ALC237" s="15"/>
      <c r="ALD237" s="15"/>
      <c r="ALE237" s="15"/>
      <c r="ALF237" s="15"/>
      <c r="ALG237" s="15"/>
      <c r="ALH237" s="15"/>
      <c r="ALI237" s="15"/>
      <c r="ALJ237" s="15"/>
      <c r="ALK237" s="15"/>
      <c r="ALL237" s="15"/>
      <c r="ALM237" s="15"/>
      <c r="ALN237" s="15"/>
      <c r="ALO237" s="15"/>
      <c r="ALP237" s="15"/>
      <c r="ALQ237" s="15"/>
      <c r="ALR237" s="15"/>
      <c r="ALS237" s="15"/>
      <c r="ALT237" s="15"/>
      <c r="ALU237" s="15"/>
      <c r="ALV237" s="15"/>
      <c r="ALW237" s="15"/>
      <c r="ALX237" s="15"/>
      <c r="ALY237" s="15"/>
      <c r="ALZ237" s="15"/>
      <c r="AMA237" s="15"/>
      <c r="AMB237" s="15"/>
      <c r="AMC237" s="15"/>
      <c r="AMD237" s="15"/>
      <c r="AME237" s="15"/>
      <c r="AMF237" s="15"/>
      <c r="AMG237" s="15"/>
      <c r="AMH237" s="15"/>
      <c r="AMI237" s="15"/>
      <c r="AMJ237" s="15"/>
    </row>
    <row r="238" spans="1:1024" s="15" customFormat="1" ht="30">
      <c r="A238" s="84">
        <v>11</v>
      </c>
      <c r="B238" s="11"/>
      <c r="C238" s="87" t="s">
        <v>214</v>
      </c>
      <c r="D238" s="83" t="s">
        <v>202</v>
      </c>
      <c r="E238" s="128"/>
      <c r="F238" s="8"/>
      <c r="G238" s="8"/>
      <c r="H238" s="8"/>
      <c r="I238" s="8"/>
      <c r="J238" s="8"/>
      <c r="K238" s="8"/>
      <c r="L238" s="8"/>
      <c r="M238" s="8"/>
      <c r="N238" s="8"/>
      <c r="O238" s="19"/>
      <c r="P238" s="19"/>
      <c r="Q238" s="19"/>
      <c r="R238" s="19"/>
      <c r="S238" s="19"/>
      <c r="T238" s="19"/>
      <c r="U238" s="19"/>
      <c r="V238" s="19"/>
      <c r="W238" s="27"/>
      <c r="X238" s="52"/>
      <c r="Y238" s="52"/>
    </row>
    <row r="239" spans="1:1024" s="15" customFormat="1">
      <c r="A239" s="28"/>
      <c r="B239" s="74"/>
      <c r="C239" s="103"/>
      <c r="D239" s="109"/>
      <c r="E239" s="128"/>
      <c r="F239" s="8"/>
      <c r="G239" s="8"/>
      <c r="H239" s="8"/>
      <c r="I239" s="8"/>
      <c r="J239" s="8"/>
      <c r="K239" s="8"/>
      <c r="L239" s="8"/>
      <c r="M239" s="8"/>
      <c r="N239" s="8"/>
      <c r="O239" s="19"/>
      <c r="P239" s="19"/>
      <c r="Q239" s="19"/>
      <c r="R239" s="19"/>
      <c r="S239" s="19"/>
      <c r="T239" s="19"/>
      <c r="U239" s="19"/>
      <c r="V239" s="19"/>
      <c r="W239" s="27"/>
      <c r="X239" s="52"/>
      <c r="Y239" s="52"/>
    </row>
    <row r="240" spans="1:1024" s="15" customFormat="1">
      <c r="A240" s="28"/>
      <c r="B240" s="19"/>
      <c r="C240" s="9"/>
      <c r="D240" s="26"/>
      <c r="E240" s="128"/>
      <c r="F240" s="8"/>
      <c r="G240" s="8"/>
      <c r="H240" s="8"/>
      <c r="I240" s="8"/>
      <c r="J240" s="8"/>
      <c r="K240" s="8"/>
      <c r="L240" s="8"/>
      <c r="M240" s="8"/>
      <c r="N240" s="8"/>
      <c r="O240" s="19"/>
      <c r="P240" s="19"/>
      <c r="Q240" s="19"/>
      <c r="R240" s="19"/>
      <c r="S240" s="19"/>
      <c r="T240" s="19"/>
      <c r="U240" s="19"/>
      <c r="V240" s="19"/>
      <c r="W240" s="27"/>
      <c r="X240" s="52"/>
      <c r="Y240" s="52"/>
    </row>
    <row r="241" spans="1:25" s="15" customFormat="1" ht="63">
      <c r="A241" s="28"/>
      <c r="B241" s="19"/>
      <c r="C241" s="67" t="s">
        <v>206</v>
      </c>
      <c r="D241" s="26"/>
      <c r="E241" s="128"/>
      <c r="F241" s="8"/>
      <c r="G241" s="8"/>
      <c r="H241" s="8"/>
      <c r="I241" s="8"/>
      <c r="J241" s="8"/>
      <c r="K241" s="8"/>
      <c r="L241" s="8"/>
      <c r="M241" s="8"/>
      <c r="N241" s="8"/>
      <c r="O241" s="19"/>
      <c r="P241" s="19"/>
      <c r="Q241" s="19"/>
      <c r="R241" s="19"/>
      <c r="S241" s="19"/>
      <c r="T241" s="19"/>
      <c r="U241" s="19"/>
      <c r="V241" s="19"/>
      <c r="W241" s="27"/>
      <c r="X241" s="52"/>
      <c r="Y241" s="52"/>
    </row>
    <row r="242" spans="1:25" s="15" customFormat="1" ht="60">
      <c r="A242" s="84">
        <v>1</v>
      </c>
      <c r="B242" s="11"/>
      <c r="C242" s="87" t="s">
        <v>207</v>
      </c>
      <c r="D242" s="83" t="s">
        <v>202</v>
      </c>
      <c r="E242" s="128"/>
      <c r="F242" s="8"/>
      <c r="G242" s="8"/>
      <c r="H242" s="8"/>
      <c r="I242" s="8"/>
      <c r="J242" s="8"/>
      <c r="K242" s="8"/>
      <c r="L242" s="8"/>
      <c r="M242" s="8"/>
      <c r="N242" s="8"/>
      <c r="O242" s="19"/>
      <c r="P242" s="19"/>
      <c r="Q242" s="19"/>
      <c r="R242" s="19"/>
      <c r="S242" s="19"/>
      <c r="T242" s="19"/>
      <c r="U242" s="19"/>
      <c r="V242" s="19"/>
      <c r="W242" s="27"/>
      <c r="X242" s="52"/>
      <c r="Y242" s="52"/>
    </row>
    <row r="243" spans="1:25" s="15" customFormat="1">
      <c r="A243" s="28"/>
      <c r="B243" s="19"/>
      <c r="C243" s="9"/>
      <c r="D243" s="80"/>
      <c r="E243" s="128"/>
      <c r="F243" s="8"/>
      <c r="G243" s="8"/>
      <c r="H243" s="8"/>
      <c r="I243" s="8"/>
      <c r="J243" s="8"/>
      <c r="K243" s="8"/>
      <c r="L243" s="8"/>
      <c r="M243" s="8"/>
      <c r="N243" s="8"/>
      <c r="O243" s="19"/>
      <c r="P243" s="19"/>
      <c r="Q243" s="19"/>
      <c r="R243" s="19"/>
      <c r="S243" s="19"/>
      <c r="T243" s="19"/>
      <c r="U243" s="19"/>
      <c r="V243" s="19"/>
      <c r="W243" s="27"/>
      <c r="X243" s="52"/>
      <c r="Y243" s="52"/>
    </row>
  </sheetData>
  <autoFilter ref="B12:Y206">
    <sortState ref="B13:Y180">
      <sortCondition descending="1" ref="F12:F219"/>
    </sortState>
  </autoFilter>
  <mergeCells count="21">
    <mergeCell ref="B3:Y3"/>
    <mergeCell ref="B4:Y4"/>
    <mergeCell ref="B5:Y5"/>
    <mergeCell ref="A8:A11"/>
    <mergeCell ref="B8:B11"/>
    <mergeCell ref="C8:C11"/>
    <mergeCell ref="D8:D11"/>
    <mergeCell ref="E8:E11"/>
    <mergeCell ref="F8:N8"/>
    <mergeCell ref="O8:W8"/>
    <mergeCell ref="W10:W11"/>
    <mergeCell ref="X8:Y8"/>
    <mergeCell ref="F9:F11"/>
    <mergeCell ref="G9:N9"/>
    <mergeCell ref="O9:O11"/>
    <mergeCell ref="P9:W9"/>
    <mergeCell ref="X9:X11"/>
    <mergeCell ref="Y9:Y11"/>
    <mergeCell ref="G10:M10"/>
    <mergeCell ref="N10:N11"/>
    <mergeCell ref="P10:V10"/>
  </mergeCells>
  <pageMargins left="0.70866141732283505" right="0.70866141732283505" top="0.74803149606299202" bottom="0.74803149606299202" header="0.511811023622047" footer="0.511811023622047"/>
  <pageSetup paperSize="8" firstPageNumber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17705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lista PIP 2021 var finala</vt:lpstr>
      <vt:lpstr>'lista PIP 2021 var finala'!Print_Titles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user111</dc:creator>
  <cp:lastModifiedBy>LUCIAN BLAGA</cp:lastModifiedBy>
  <cp:revision>120</cp:revision>
  <cp:lastPrinted>2021-10-19T09:25:05Z</cp:lastPrinted>
  <dcterms:created xsi:type="dcterms:W3CDTF">2011-10-28T06:35:55Z</dcterms:created>
  <dcterms:modified xsi:type="dcterms:W3CDTF">2021-11-19T07:58:42Z</dcterms:modified>
  <dc:language>ro-RO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