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0995" windowHeight="10125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spitale'!$B$2:$BF$29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<sst xmlns="http://schemas.openxmlformats.org/spreadsheetml/2006/main" count="86" uniqueCount="28">
  <si>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</si>
  <si>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</si>
  <si>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</si>
  <si>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</si>
  <si>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</si>
  <si>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</si>
  <si>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</si>
  <si>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</si>
  <si>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</si>
  <si>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</si>
  <si>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</si>
  <si>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Bugetul de Stat şi Autonome</t>
  </si>
  <si>
    <t xml:space="preserve">Arierate ale Bugetului General Consolidat </t>
  </si>
  <si>
    <t>Dec
2018</t>
  </si>
  <si>
    <t>Dec
2019</t>
  </si>
  <si>
    <t>Bugetele Asigurărilor Sociale 
(fără spitale)</t>
  </si>
  <si>
    <t>Ian 
2020</t>
  </si>
  <si>
    <t>Febr
2020</t>
  </si>
  <si>
    <t>Mart
2020</t>
  </si>
  <si>
    <t>Apr
2020</t>
  </si>
  <si>
    <t>Mai
2020</t>
  </si>
  <si>
    <t>Iunie
2020</t>
  </si>
  <si>
    <t>Iulie
2020</t>
  </si>
  <si>
    <t>Aug
2020</t>
  </si>
  <si>
    <t>Sept
2020</t>
  </si>
  <si>
    <t>Oct
2020</t>
  </si>
  <si>
    <t>Nov
2020</t>
  </si>
  <si>
    <t>Dec
2020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</si>
</sst>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0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left" indent="3"/>
    </xf>
    <xf numFmtId="17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172" fontId="20" fillId="0" borderId="15" xfId="0" applyNumberFormat="1" applyFont="1" applyFill="1" applyBorder="1" applyAlignment="1">
      <alignment horizontal="center"/>
    </xf>
    <xf numFmtId="172" fontId="20" fillId="0" borderId="16" xfId="0" applyNumberFormat="1" applyFont="1" applyFill="1" applyBorder="1" applyAlignment="1">
      <alignment wrapText="1"/>
    </xf>
    <xf numFmtId="172" fontId="20" fillId="0" borderId="17" xfId="0" applyNumberFormat="1" applyFont="1" applyFill="1" applyBorder="1" applyAlignment="1">
      <alignment wrapText="1"/>
    </xf>
    <xf numFmtId="4" fontId="20" fillId="0" borderId="16" xfId="0" applyNumberFormat="1" applyFont="1" applyFill="1" applyBorder="1" applyAlignment="1">
      <alignment wrapText="1"/>
    </xf>
    <xf numFmtId="172" fontId="20" fillId="0" borderId="12" xfId="0" applyNumberFormat="1" applyFont="1" applyFill="1" applyBorder="1" applyAlignment="1">
      <alignment horizontal="right" wrapText="1"/>
    </xf>
    <xf numFmtId="172" fontId="20" fillId="0" borderId="13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indent="3"/>
    </xf>
    <xf numFmtId="172" fontId="20" fillId="0" borderId="14" xfId="0" applyNumberFormat="1" applyFont="1" applyFill="1" applyBorder="1" applyAlignment="1">
      <alignment horizontal="right" wrapText="1"/>
    </xf>
    <xf numFmtId="172" fontId="20" fillId="0" borderId="19" xfId="0" applyNumberFormat="1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72" fontId="20" fillId="0" borderId="20" xfId="0" applyNumberFormat="1" applyFont="1" applyFill="1" applyBorder="1" applyAlignment="1">
      <alignment horizontal="right" wrapText="1"/>
    </xf>
    <xf numFmtId="172" fontId="20" fillId="0" borderId="2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172" fontId="20" fillId="0" borderId="12" xfId="0" applyNumberFormat="1" applyFont="1" applyFill="1" applyBorder="1" applyAlignment="1">
      <alignment horizontal="right" vertical="center"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13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20" fillId="0" borderId="20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172" fontId="20" fillId="0" borderId="25" xfId="0" applyNumberFormat="1" applyFont="1" applyFill="1" applyBorder="1" applyAlignment="1">
      <alignment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26" xfId="0" applyNumberFormat="1" applyFont="1" applyFill="1" applyBorder="1" applyAlignment="1">
      <alignment horizontal="center" vertical="center" wrapText="1"/>
    </xf>
    <xf numFmtId="4" fontId="20" fillId="0" borderId="25" xfId="0" applyNumberFormat="1" applyFont="1" applyFill="1" applyBorder="1" applyAlignment="1">
      <alignment wrapText="1"/>
    </xf>
    <xf numFmtId="4" fontId="20" fillId="0" borderId="20" xfId="0" applyNumberFormat="1" applyFont="1" applyFill="1" applyBorder="1" applyAlignment="1">
      <alignment horizontal="right" vertical="center"/>
    </xf>
    <xf numFmtId="172" fontId="20" fillId="0" borderId="27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172" fontId="36" fillId="0" borderId="13" xfId="0" applyNumberFormat="1" applyFont="1" applyFill="1" applyBorder="1" applyAlignment="1">
      <alignment horizontal="right" wrapText="1"/>
    </xf>
    <xf numFmtId="172" fontId="36" fillId="0" borderId="19" xfId="0" applyNumberFormat="1" applyFont="1" applyFill="1" applyBorder="1" applyAlignment="1">
      <alignment horizontal="right" wrapText="1"/>
    </xf>
    <xf numFmtId="4" fontId="36" fillId="0" borderId="16" xfId="0" applyNumberFormat="1" applyFont="1" applyFill="1" applyBorder="1" applyAlignment="1">
      <alignment wrapText="1"/>
    </xf>
    <xf numFmtId="172" fontId="36" fillId="0" borderId="12" xfId="0" applyNumberFormat="1" applyFont="1" applyFill="1" applyBorder="1" applyAlignment="1">
      <alignment horizontal="right" wrapText="1"/>
    </xf>
    <xf numFmtId="172" fontId="36" fillId="0" borderId="14" xfId="0" applyNumberFormat="1" applyFont="1" applyFill="1" applyBorder="1" applyAlignment="1">
      <alignment horizontal="right" wrapText="1"/>
    </xf>
    <xf numFmtId="4" fontId="36" fillId="0" borderId="17" xfId="0" applyNumberFormat="1" applyFont="1" applyFill="1" applyBorder="1" applyAlignment="1">
      <alignment wrapText="1"/>
    </xf>
    <xf numFmtId="172" fontId="36" fillId="0" borderId="16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173" fontId="20" fillId="0" borderId="12" xfId="0" applyNumberFormat="1" applyFont="1" applyFill="1" applyBorder="1" applyAlignment="1">
      <alignment horizontal="right" vertical="center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2" fontId="36" fillId="0" borderId="17" xfId="0" applyNumberFormat="1" applyFont="1" applyFill="1" applyBorder="1" applyAlignment="1">
      <alignment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F416"/>
  <sheetViews>
    <sheetView tabSelected="1" view="pageBreakPreview" zoomScaleNormal="80" zoomScaleSheetLayoutView="100" zoomScalePageLayoutView="0" workbookViewId="0" topLeftCell="A1">
      <pane xSplit="2" ySplit="6" topLeftCell="P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G11" sqref="BG11"/>
    </sheetView>
  </sheetViews>
  <sheetFormatPr defaultColWidth="9.140625" defaultRowHeight="12.75" outlineLevelCol="1"/>
  <cols>
    <col min="1" max="1" width="3.8515625" style="1" customWidth="1"/>
    <col min="2" max="2" width="26.8515625" style="1" customWidth="1"/>
    <col min="3" max="3" width="5.57421875" style="4" bestFit="1" customWidth="1"/>
    <col min="4" max="4" width="5.8515625" style="4" customWidth="1"/>
    <col min="5" max="5" width="5.8515625" style="4" hidden="1" customWidth="1" outlineLevel="1"/>
    <col min="6" max="6" width="5.57421875" style="4" hidden="1" customWidth="1" outlineLevel="1"/>
    <col min="7" max="7" width="5.57421875" style="4" bestFit="1" customWidth="1" collapsed="1"/>
    <col min="8" max="8" width="5.57421875" style="4" hidden="1" customWidth="1" outlineLevel="1"/>
    <col min="9" max="9" width="5.8515625" style="4" hidden="1" customWidth="1" outlineLevel="1"/>
    <col min="10" max="10" width="5.57421875" style="4" customWidth="1" collapsed="1"/>
    <col min="11" max="11" width="5.57421875" style="4" hidden="1" customWidth="1" outlineLevel="1"/>
    <col min="12" max="12" width="6.28125" style="4" hidden="1" customWidth="1" outlineLevel="1"/>
    <col min="13" max="13" width="6.28125" style="4" customWidth="1" collapsed="1"/>
    <col min="14" max="15" width="6.28125" style="4" customWidth="1"/>
    <col min="16" max="16" width="5.00390625" style="4" bestFit="1" customWidth="1"/>
    <col min="17" max="17" width="5.57421875" style="1" bestFit="1" customWidth="1"/>
    <col min="18" max="18" width="5.57421875" style="1" customWidth="1"/>
    <col min="19" max="20" width="6.57421875" style="1" hidden="1" customWidth="1" outlineLevel="1"/>
    <col min="21" max="21" width="6.57421875" style="1" bestFit="1" customWidth="1" collapsed="1"/>
    <col min="22" max="23" width="6.57421875" style="1" hidden="1" customWidth="1" outlineLevel="1"/>
    <col min="24" max="24" width="6.57421875" style="1" customWidth="1" collapsed="1"/>
    <col min="25" max="26" width="6.57421875" style="1" hidden="1" customWidth="1" outlineLevel="1"/>
    <col min="27" max="27" width="6.57421875" style="1" customWidth="1" collapsed="1"/>
    <col min="28" max="28" width="7.57421875" style="1" bestFit="1" customWidth="1"/>
    <col min="29" max="29" width="6.7109375" style="1" customWidth="1"/>
    <col min="30" max="30" width="3.7109375" style="1" customWidth="1"/>
    <col min="31" max="32" width="5.28125" style="1" customWidth="1"/>
    <col min="33" max="34" width="5.28125" style="1" hidden="1" customWidth="1" outlineLevel="1"/>
    <col min="35" max="35" width="5.28125" style="1" customWidth="1" collapsed="1"/>
    <col min="36" max="37" width="5.28125" style="1" hidden="1" customWidth="1" outlineLevel="1"/>
    <col min="38" max="38" width="5.28125" style="1" customWidth="1" collapsed="1"/>
    <col min="39" max="40" width="5.28125" style="1" hidden="1" customWidth="1" outlineLevel="1"/>
    <col min="41" max="41" width="5.421875" style="1" customWidth="1" collapsed="1"/>
    <col min="42" max="44" width="5.28125" style="1" customWidth="1"/>
    <col min="45" max="45" width="6.57421875" style="1" bestFit="1" customWidth="1"/>
    <col min="46" max="46" width="6.57421875" style="1" customWidth="1"/>
    <col min="47" max="48" width="6.57421875" style="1" hidden="1" customWidth="1" outlineLevel="1"/>
    <col min="49" max="49" width="6.57421875" style="1" bestFit="1" customWidth="1" collapsed="1"/>
    <col min="50" max="50" width="6.57421875" style="1" hidden="1" customWidth="1" outlineLevel="1"/>
    <col min="51" max="51" width="6.7109375" style="1" hidden="1" customWidth="1" outlineLevel="1"/>
    <col min="52" max="52" width="6.57421875" style="1" bestFit="1" customWidth="1" collapsed="1"/>
    <col min="53" max="54" width="6.57421875" style="1" hidden="1" customWidth="1" outlineLevel="1"/>
    <col min="55" max="55" width="6.57421875" style="1" bestFit="1" customWidth="1" collapsed="1"/>
    <col min="56" max="56" width="6.57421875" style="1" bestFit="1" customWidth="1"/>
    <col min="57" max="57" width="6.7109375" style="1" customWidth="1"/>
    <col min="58" max="58" width="5.00390625" style="1" bestFit="1" customWidth="1"/>
    <col min="59" max="59" width="15.57421875" style="1" customWidth="1"/>
    <col min="60" max="16384" width="9.140625" style="1" customWidth="1"/>
  </cols>
  <sheetData>
    <row r="1" spans="3:16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44" ht="27.75" customHeight="1">
      <c r="B2" s="71" t="s">
        <v>12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2:44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2:58" s="89" customFormat="1" ht="36.75" customHeight="1" thickBot="1">
      <c r="B4" s="114" t="s">
        <v>0</v>
      </c>
      <c r="C4" s="112" t="s">
        <v>11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112" t="s">
        <v>1</v>
      </c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3"/>
      <c r="AE4" s="112" t="s">
        <v>15</v>
      </c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3"/>
      <c r="AS4" s="112" t="s">
        <v>7</v>
      </c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3"/>
    </row>
    <row r="5" spans="2:58" ht="36" customHeight="1" thickBot="1">
      <c r="B5" s="115"/>
      <c r="C5" s="10" t="s">
        <v>13</v>
      </c>
      <c r="D5" s="10" t="s">
        <v>14</v>
      </c>
      <c r="E5" s="94" t="s">
        <v>16</v>
      </c>
      <c r="F5" s="94" t="s">
        <v>17</v>
      </c>
      <c r="G5" s="94" t="s">
        <v>18</v>
      </c>
      <c r="H5" s="94" t="s">
        <v>19</v>
      </c>
      <c r="I5" s="94" t="s">
        <v>20</v>
      </c>
      <c r="J5" s="94" t="s">
        <v>21</v>
      </c>
      <c r="K5" s="94" t="s">
        <v>22</v>
      </c>
      <c r="L5" s="94" t="s">
        <v>23</v>
      </c>
      <c r="M5" s="94" t="s">
        <v>24</v>
      </c>
      <c r="N5" s="94" t="s">
        <v>25</v>
      </c>
      <c r="O5" s="94" t="s">
        <v>26</v>
      </c>
      <c r="P5" s="95" t="s">
        <v>27</v>
      </c>
      <c r="Q5" s="10" t="s">
        <v>13</v>
      </c>
      <c r="R5" s="10" t="s">
        <v>14</v>
      </c>
      <c r="S5" s="94" t="s">
        <v>16</v>
      </c>
      <c r="T5" s="94" t="s">
        <v>17</v>
      </c>
      <c r="U5" s="94" t="s">
        <v>18</v>
      </c>
      <c r="V5" s="94" t="s">
        <v>19</v>
      </c>
      <c r="W5" s="94" t="s">
        <v>20</v>
      </c>
      <c r="X5" s="94" t="s">
        <v>21</v>
      </c>
      <c r="Y5" s="94" t="s">
        <v>22</v>
      </c>
      <c r="Z5" s="94" t="s">
        <v>23</v>
      </c>
      <c r="AA5" s="94" t="s">
        <v>24</v>
      </c>
      <c r="AB5" s="94" t="s">
        <v>25</v>
      </c>
      <c r="AC5" s="94" t="s">
        <v>26</v>
      </c>
      <c r="AD5" s="95" t="s">
        <v>27</v>
      </c>
      <c r="AE5" s="10" t="s">
        <v>13</v>
      </c>
      <c r="AF5" s="10" t="s">
        <v>14</v>
      </c>
      <c r="AG5" s="94" t="s">
        <v>16</v>
      </c>
      <c r="AH5" s="94" t="s">
        <v>17</v>
      </c>
      <c r="AI5" s="94" t="s">
        <v>18</v>
      </c>
      <c r="AJ5" s="94" t="s">
        <v>19</v>
      </c>
      <c r="AK5" s="94" t="s">
        <v>20</v>
      </c>
      <c r="AL5" s="94" t="s">
        <v>21</v>
      </c>
      <c r="AM5" s="94" t="s">
        <v>22</v>
      </c>
      <c r="AN5" s="94" t="s">
        <v>23</v>
      </c>
      <c r="AO5" s="94" t="s">
        <v>24</v>
      </c>
      <c r="AP5" s="94" t="s">
        <v>25</v>
      </c>
      <c r="AQ5" s="94" t="s">
        <v>26</v>
      </c>
      <c r="AR5" s="95" t="s">
        <v>27</v>
      </c>
      <c r="AS5" s="10" t="s">
        <v>13</v>
      </c>
      <c r="AT5" s="10" t="s">
        <v>14</v>
      </c>
      <c r="AU5" s="94" t="s">
        <v>16</v>
      </c>
      <c r="AV5" s="94" t="s">
        <v>17</v>
      </c>
      <c r="AW5" s="94" t="s">
        <v>18</v>
      </c>
      <c r="AX5" s="94" t="s">
        <v>19</v>
      </c>
      <c r="AY5" s="94" t="s">
        <v>20</v>
      </c>
      <c r="AZ5" s="94" t="s">
        <v>21</v>
      </c>
      <c r="BA5" s="94" t="s">
        <v>22</v>
      </c>
      <c r="BB5" s="94" t="s">
        <v>23</v>
      </c>
      <c r="BC5" s="94" t="s">
        <v>24</v>
      </c>
      <c r="BD5" s="94" t="s">
        <v>25</v>
      </c>
      <c r="BE5" s="94" t="s">
        <v>26</v>
      </c>
      <c r="BF5" s="95" t="s">
        <v>27</v>
      </c>
    </row>
    <row r="6" spans="2:58" s="74" customFormat="1" ht="29.25" customHeight="1">
      <c r="B6" s="76" t="s">
        <v>9</v>
      </c>
      <c r="C6" s="78">
        <f aca="true" t="shared" si="0" ref="C6:O6">SUM(C7:C9)</f>
        <v>18.603161</v>
      </c>
      <c r="D6" s="78">
        <f t="shared" si="0"/>
        <v>22.82261593</v>
      </c>
      <c r="E6" s="78">
        <f t="shared" si="0"/>
        <v>25.913799</v>
      </c>
      <c r="F6" s="78">
        <f t="shared" si="0"/>
        <v>28.117169</v>
      </c>
      <c r="G6" s="78">
        <f t="shared" si="0"/>
        <v>22.500467999999998</v>
      </c>
      <c r="H6" s="78">
        <f t="shared" si="0"/>
        <v>22.99624</v>
      </c>
      <c r="I6" s="78">
        <f t="shared" si="0"/>
        <v>27.983308</v>
      </c>
      <c r="J6" s="78">
        <f t="shared" si="0"/>
        <v>25.558204</v>
      </c>
      <c r="K6" s="78">
        <f t="shared" si="0"/>
        <v>30.76866</v>
      </c>
      <c r="L6" s="78">
        <f t="shared" si="0"/>
        <v>26.191499</v>
      </c>
      <c r="M6" s="78">
        <f t="shared" si="0"/>
        <v>28.416069999999998</v>
      </c>
      <c r="N6" s="78">
        <f t="shared" si="0"/>
        <v>27.780149</v>
      </c>
      <c r="O6" s="78">
        <f t="shared" si="0"/>
        <v>25.275023</v>
      </c>
      <c r="P6" s="83"/>
      <c r="Q6" s="78">
        <f>SUM(Q7:Q9)</f>
        <v>169.28134</v>
      </c>
      <c r="R6" s="78">
        <v>110.326124</v>
      </c>
      <c r="S6" s="78">
        <f aca="true" t="shared" si="1" ref="S6:AC6">SUM(S7:S9)</f>
        <v>122.337669</v>
      </c>
      <c r="T6" s="78">
        <f t="shared" si="1"/>
        <v>129.709051</v>
      </c>
      <c r="U6" s="78">
        <f t="shared" si="1"/>
        <v>145.363777</v>
      </c>
      <c r="V6" s="78">
        <f t="shared" si="1"/>
        <v>172.274714</v>
      </c>
      <c r="W6" s="78">
        <f t="shared" si="1"/>
        <v>184.75446999999997</v>
      </c>
      <c r="X6" s="78">
        <f t="shared" si="1"/>
        <v>216.335395</v>
      </c>
      <c r="Y6" s="78">
        <f t="shared" si="1"/>
        <v>221.80995299999998</v>
      </c>
      <c r="Z6" s="78">
        <f t="shared" si="1"/>
        <v>241.196526</v>
      </c>
      <c r="AA6" s="78">
        <f t="shared" si="1"/>
        <v>210.23561999999998</v>
      </c>
      <c r="AB6" s="81">
        <f t="shared" si="1"/>
        <v>204.377016</v>
      </c>
      <c r="AC6" s="81">
        <f t="shared" si="1"/>
        <v>226.908379</v>
      </c>
      <c r="AD6" s="83"/>
      <c r="AE6" s="81">
        <f aca="true" t="shared" si="2" ref="AE6:AQ6">SUM(AE7:AE9)</f>
        <v>0</v>
      </c>
      <c r="AF6" s="81">
        <f t="shared" si="2"/>
        <v>0</v>
      </c>
      <c r="AG6" s="81">
        <f t="shared" si="2"/>
        <v>0</v>
      </c>
      <c r="AH6" s="81">
        <f t="shared" si="2"/>
        <v>0</v>
      </c>
      <c r="AI6" s="81">
        <f t="shared" si="2"/>
        <v>0</v>
      </c>
      <c r="AJ6" s="81">
        <f t="shared" si="2"/>
        <v>0</v>
      </c>
      <c r="AK6" s="81">
        <f t="shared" si="2"/>
        <v>0</v>
      </c>
      <c r="AL6" s="81">
        <f t="shared" si="2"/>
        <v>0</v>
      </c>
      <c r="AM6" s="81">
        <f t="shared" si="2"/>
        <v>0</v>
      </c>
      <c r="AN6" s="81">
        <f t="shared" si="2"/>
        <v>0</v>
      </c>
      <c r="AO6" s="81">
        <f t="shared" si="2"/>
        <v>0</v>
      </c>
      <c r="AP6" s="81">
        <f t="shared" si="2"/>
        <v>0</v>
      </c>
      <c r="AQ6" s="81">
        <f t="shared" si="2"/>
        <v>0</v>
      </c>
      <c r="AR6" s="83"/>
      <c r="AS6" s="78">
        <f aca="true" t="shared" si="3" ref="AS6:AX6">SUM(AS7:AS9)</f>
        <v>187.884501</v>
      </c>
      <c r="AT6" s="78">
        <f t="shared" si="3"/>
        <v>133.14873993</v>
      </c>
      <c r="AU6" s="78">
        <f t="shared" si="3"/>
        <v>148.251468</v>
      </c>
      <c r="AV6" s="78">
        <f t="shared" si="3"/>
        <v>157.82622</v>
      </c>
      <c r="AW6" s="78">
        <f t="shared" si="3"/>
        <v>167.86424499999998</v>
      </c>
      <c r="AX6" s="78">
        <f t="shared" si="3"/>
        <v>195.27095400000002</v>
      </c>
      <c r="AY6" s="78">
        <f aca="true" t="shared" si="4" ref="AY6:BE6">SUM(AY7:AY9)</f>
        <v>212.737778</v>
      </c>
      <c r="AZ6" s="78">
        <f t="shared" si="4"/>
        <v>241.89359900000002</v>
      </c>
      <c r="BA6" s="78">
        <f t="shared" si="4"/>
        <v>252.578613</v>
      </c>
      <c r="BB6" s="78">
        <f t="shared" si="4"/>
        <v>267.38802499999997</v>
      </c>
      <c r="BC6" s="78">
        <f t="shared" si="4"/>
        <v>238.65169</v>
      </c>
      <c r="BD6" s="78">
        <f t="shared" si="4"/>
        <v>232.157165</v>
      </c>
      <c r="BE6" s="78">
        <f t="shared" si="4"/>
        <v>252.183402</v>
      </c>
      <c r="BF6" s="83"/>
    </row>
    <row r="7" spans="1:58" ht="12.75">
      <c r="A7" s="12"/>
      <c r="B7" s="13" t="s">
        <v>2</v>
      </c>
      <c r="C7" s="14">
        <v>1.740925</v>
      </c>
      <c r="D7" s="14">
        <v>5.977584</v>
      </c>
      <c r="E7" s="14">
        <v>5.675238</v>
      </c>
      <c r="F7" s="14">
        <v>6.776133</v>
      </c>
      <c r="G7" s="14">
        <v>3.961431</v>
      </c>
      <c r="H7" s="14">
        <v>4.760976</v>
      </c>
      <c r="I7" s="14">
        <v>8.25732</v>
      </c>
      <c r="J7" s="14">
        <v>6.206078</v>
      </c>
      <c r="K7" s="14">
        <v>9.62461</v>
      </c>
      <c r="L7" s="14">
        <v>6.140363</v>
      </c>
      <c r="M7" s="14">
        <v>7.998227</v>
      </c>
      <c r="N7" s="15">
        <v>7.577094</v>
      </c>
      <c r="O7" s="14">
        <v>3.260026</v>
      </c>
      <c r="P7" s="88"/>
      <c r="Q7" s="14">
        <v>70.412379</v>
      </c>
      <c r="R7" s="14">
        <v>38.554325</v>
      </c>
      <c r="S7" s="14">
        <v>49.561256</v>
      </c>
      <c r="T7" s="14">
        <v>45.03317</v>
      </c>
      <c r="U7" s="14">
        <v>58.912698</v>
      </c>
      <c r="V7" s="14">
        <v>75.667819</v>
      </c>
      <c r="W7" s="14">
        <v>67.339728</v>
      </c>
      <c r="X7" s="14">
        <v>104.617872</v>
      </c>
      <c r="Y7" s="14">
        <v>64.386472</v>
      </c>
      <c r="Z7" s="14">
        <v>74.988129</v>
      </c>
      <c r="AA7" s="14">
        <v>64.712205</v>
      </c>
      <c r="AB7" s="14">
        <v>61.811788</v>
      </c>
      <c r="AC7" s="14">
        <v>77.4044</v>
      </c>
      <c r="AD7" s="88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88"/>
      <c r="AS7" s="14">
        <f aca="true" t="shared" si="5" ref="AS7:BE9">C7+Q7+AE7</f>
        <v>72.153304</v>
      </c>
      <c r="AT7" s="14">
        <f t="shared" si="5"/>
        <v>44.531909</v>
      </c>
      <c r="AU7" s="14">
        <f t="shared" si="5"/>
        <v>55.236494</v>
      </c>
      <c r="AV7" s="14">
        <f t="shared" si="5"/>
        <v>51.809303</v>
      </c>
      <c r="AW7" s="14">
        <f t="shared" si="5"/>
        <v>62.874128999999996</v>
      </c>
      <c r="AX7" s="14">
        <f t="shared" si="5"/>
        <v>80.428795</v>
      </c>
      <c r="AY7" s="14">
        <f t="shared" si="5"/>
        <v>75.597048</v>
      </c>
      <c r="AZ7" s="14">
        <f t="shared" si="5"/>
        <v>110.82395000000001</v>
      </c>
      <c r="BA7" s="14">
        <f t="shared" si="5"/>
        <v>74.011082</v>
      </c>
      <c r="BB7" s="14">
        <f t="shared" si="5"/>
        <v>81.128492</v>
      </c>
      <c r="BC7" s="14">
        <f t="shared" si="5"/>
        <v>72.710432</v>
      </c>
      <c r="BD7" s="14">
        <f t="shared" si="5"/>
        <v>69.388882</v>
      </c>
      <c r="BE7" s="14">
        <f t="shared" si="5"/>
        <v>80.66442599999999</v>
      </c>
      <c r="BF7" s="88"/>
    </row>
    <row r="8" spans="1:58" ht="12.75">
      <c r="A8" s="12"/>
      <c r="B8" s="13" t="s">
        <v>3</v>
      </c>
      <c r="C8" s="14">
        <v>5.592994</v>
      </c>
      <c r="D8" s="14">
        <v>6.24897293</v>
      </c>
      <c r="E8" s="14">
        <v>9.433215</v>
      </c>
      <c r="F8" s="14">
        <v>10.345874</v>
      </c>
      <c r="G8" s="14">
        <v>7.382497</v>
      </c>
      <c r="H8" s="14">
        <v>6.855595</v>
      </c>
      <c r="I8" s="14">
        <v>7.194738</v>
      </c>
      <c r="J8" s="14">
        <v>7.930118</v>
      </c>
      <c r="K8" s="14">
        <v>9.543484</v>
      </c>
      <c r="L8" s="14">
        <v>8.195304</v>
      </c>
      <c r="M8" s="14">
        <v>8.993928</v>
      </c>
      <c r="N8" s="15">
        <v>8.401475</v>
      </c>
      <c r="O8" s="14">
        <v>10.421559</v>
      </c>
      <c r="P8" s="88"/>
      <c r="Q8" s="14">
        <v>69.018026</v>
      </c>
      <c r="R8" s="14">
        <v>34.125523</v>
      </c>
      <c r="S8" s="14">
        <v>33.96951</v>
      </c>
      <c r="T8" s="14">
        <v>45.871869</v>
      </c>
      <c r="U8" s="14">
        <v>47.797097</v>
      </c>
      <c r="V8" s="14">
        <v>57.436045</v>
      </c>
      <c r="W8" s="14">
        <v>77.235322</v>
      </c>
      <c r="X8" s="14">
        <v>71.726895</v>
      </c>
      <c r="Y8" s="14">
        <v>117.484977</v>
      </c>
      <c r="Z8" s="14">
        <v>126.123444</v>
      </c>
      <c r="AA8" s="14">
        <v>108.694862</v>
      </c>
      <c r="AB8" s="14">
        <v>110.507603</v>
      </c>
      <c r="AC8" s="14">
        <v>114.457466</v>
      </c>
      <c r="AD8" s="88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88"/>
      <c r="AS8" s="14">
        <f t="shared" si="5"/>
        <v>74.61102000000001</v>
      </c>
      <c r="AT8" s="14">
        <f t="shared" si="5"/>
        <v>40.37449593</v>
      </c>
      <c r="AU8" s="14">
        <f t="shared" si="5"/>
        <v>43.402725000000004</v>
      </c>
      <c r="AV8" s="14">
        <f t="shared" si="5"/>
        <v>56.217743</v>
      </c>
      <c r="AW8" s="14">
        <f t="shared" si="5"/>
        <v>55.179594</v>
      </c>
      <c r="AX8" s="14">
        <f t="shared" si="5"/>
        <v>64.29164</v>
      </c>
      <c r="AY8" s="14">
        <f t="shared" si="5"/>
        <v>84.43006</v>
      </c>
      <c r="AZ8" s="14">
        <f t="shared" si="5"/>
        <v>79.657013</v>
      </c>
      <c r="BA8" s="14">
        <f t="shared" si="5"/>
        <v>127.028461</v>
      </c>
      <c r="BB8" s="14">
        <f t="shared" si="5"/>
        <v>134.318748</v>
      </c>
      <c r="BC8" s="14">
        <f t="shared" si="5"/>
        <v>117.68879</v>
      </c>
      <c r="BD8" s="14">
        <f t="shared" si="5"/>
        <v>118.90907800000001</v>
      </c>
      <c r="BE8" s="14">
        <f t="shared" si="5"/>
        <v>124.879025</v>
      </c>
      <c r="BF8" s="88"/>
    </row>
    <row r="9" spans="1:58" ht="12.75">
      <c r="A9" s="12"/>
      <c r="B9" s="13" t="s">
        <v>4</v>
      </c>
      <c r="C9" s="14">
        <v>11.269242</v>
      </c>
      <c r="D9" s="14">
        <v>10.596059</v>
      </c>
      <c r="E9" s="14">
        <v>10.805346</v>
      </c>
      <c r="F9" s="14">
        <v>10.995162</v>
      </c>
      <c r="G9" s="14">
        <v>11.15654</v>
      </c>
      <c r="H9" s="14">
        <v>11.379669</v>
      </c>
      <c r="I9" s="14">
        <v>12.53125</v>
      </c>
      <c r="J9" s="14">
        <v>11.422008</v>
      </c>
      <c r="K9" s="14">
        <v>11.600566</v>
      </c>
      <c r="L9" s="14">
        <v>11.855832</v>
      </c>
      <c r="M9" s="14">
        <v>11.423915</v>
      </c>
      <c r="N9" s="15">
        <v>11.80158</v>
      </c>
      <c r="O9" s="14">
        <v>11.593438</v>
      </c>
      <c r="P9" s="88"/>
      <c r="Q9" s="14">
        <v>29.850935</v>
      </c>
      <c r="R9" s="14">
        <v>37.646276</v>
      </c>
      <c r="S9" s="14">
        <v>38.806903</v>
      </c>
      <c r="T9" s="14">
        <v>38.804012</v>
      </c>
      <c r="U9" s="14">
        <v>38.653982</v>
      </c>
      <c r="V9" s="14">
        <v>39.17085</v>
      </c>
      <c r="W9" s="14">
        <v>40.17942</v>
      </c>
      <c r="X9" s="14">
        <v>39.990628</v>
      </c>
      <c r="Y9" s="14">
        <v>39.938504</v>
      </c>
      <c r="Z9" s="14">
        <v>40.084953</v>
      </c>
      <c r="AA9" s="14">
        <v>36.828553</v>
      </c>
      <c r="AB9" s="14">
        <v>32.057625</v>
      </c>
      <c r="AC9" s="14">
        <v>35.046513</v>
      </c>
      <c r="AD9" s="88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88"/>
      <c r="AS9" s="14">
        <f t="shared" si="5"/>
        <v>41.120177</v>
      </c>
      <c r="AT9" s="14">
        <f t="shared" si="5"/>
        <v>48.242335</v>
      </c>
      <c r="AU9" s="14">
        <f t="shared" si="5"/>
        <v>49.612249</v>
      </c>
      <c r="AV9" s="14">
        <f t="shared" si="5"/>
        <v>49.799174</v>
      </c>
      <c r="AW9" s="14">
        <f t="shared" si="5"/>
        <v>49.810522</v>
      </c>
      <c r="AX9" s="14">
        <f t="shared" si="5"/>
        <v>50.550519</v>
      </c>
      <c r="AY9" s="14">
        <f t="shared" si="5"/>
        <v>52.71067</v>
      </c>
      <c r="AZ9" s="14">
        <f t="shared" si="5"/>
        <v>51.412636</v>
      </c>
      <c r="BA9" s="14">
        <f t="shared" si="5"/>
        <v>51.53907</v>
      </c>
      <c r="BB9" s="14">
        <f t="shared" si="5"/>
        <v>51.940785</v>
      </c>
      <c r="BC9" s="14">
        <f t="shared" si="5"/>
        <v>48.252468</v>
      </c>
      <c r="BD9" s="14">
        <f t="shared" si="5"/>
        <v>43.859205</v>
      </c>
      <c r="BE9" s="14">
        <f t="shared" si="5"/>
        <v>46.639950999999996</v>
      </c>
      <c r="BF9" s="88"/>
    </row>
    <row r="10" spans="2:58" s="74" customFormat="1" ht="25.5">
      <c r="B10" s="75" t="s">
        <v>5</v>
      </c>
      <c r="C10" s="77">
        <f aca="true" t="shared" si="6" ref="C10:O10">SUM(C11:C13)</f>
        <v>2.368551</v>
      </c>
      <c r="D10" s="77">
        <f t="shared" si="6"/>
        <v>2.7174110000000002</v>
      </c>
      <c r="E10" s="77">
        <f t="shared" si="6"/>
        <v>3.166946</v>
      </c>
      <c r="F10" s="77">
        <f t="shared" si="6"/>
        <v>3.5453019999999995</v>
      </c>
      <c r="G10" s="77">
        <f t="shared" si="6"/>
        <v>3.705089</v>
      </c>
      <c r="H10" s="77">
        <f t="shared" si="6"/>
        <v>4.114535999999999</v>
      </c>
      <c r="I10" s="77">
        <f t="shared" si="6"/>
        <v>3.609975</v>
      </c>
      <c r="J10" s="77">
        <f t="shared" si="6"/>
        <v>3.161431</v>
      </c>
      <c r="K10" s="77">
        <f t="shared" si="6"/>
        <v>2.699661</v>
      </c>
      <c r="L10" s="77">
        <f t="shared" si="6"/>
        <v>2.377111</v>
      </c>
      <c r="M10" s="77">
        <f t="shared" si="6"/>
        <v>2.5575469999999996</v>
      </c>
      <c r="N10" s="77">
        <f t="shared" si="6"/>
        <v>2.860294</v>
      </c>
      <c r="O10" s="77">
        <f t="shared" si="6"/>
        <v>3.025782</v>
      </c>
      <c r="P10" s="82"/>
      <c r="Q10" s="80">
        <f>SUM(Q11:Q13)</f>
        <v>0.965434</v>
      </c>
      <c r="R10" s="80">
        <v>0.162271</v>
      </c>
      <c r="S10" s="80">
        <f aca="true" t="shared" si="7" ref="S10:AC10">SUM(S11:S13)</f>
        <v>0.28062699999999996</v>
      </c>
      <c r="T10" s="80">
        <f t="shared" si="7"/>
        <v>0.196453</v>
      </c>
      <c r="U10" s="80">
        <f t="shared" si="7"/>
        <v>0.222583</v>
      </c>
      <c r="V10" s="80">
        <f t="shared" si="7"/>
        <v>0.19159500000000002</v>
      </c>
      <c r="W10" s="80">
        <f t="shared" si="7"/>
        <v>0.278869</v>
      </c>
      <c r="X10" s="80">
        <f t="shared" si="7"/>
        <v>0.467205</v>
      </c>
      <c r="Y10" s="80">
        <f t="shared" si="7"/>
        <v>0.553238</v>
      </c>
      <c r="Z10" s="80">
        <f t="shared" si="7"/>
        <v>0.8338430000000001</v>
      </c>
      <c r="AA10" s="80">
        <f t="shared" si="7"/>
        <v>0.63004</v>
      </c>
      <c r="AB10" s="80">
        <f t="shared" si="7"/>
        <v>0.830482</v>
      </c>
      <c r="AC10" s="80">
        <f t="shared" si="7"/>
        <v>1.164337</v>
      </c>
      <c r="AD10" s="97"/>
      <c r="AE10" s="77"/>
      <c r="AF10" s="77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97"/>
      <c r="AS10" s="77">
        <f aca="true" t="shared" si="8" ref="AS10:AX10">SUM(AS11:AS13)</f>
        <v>3.333985</v>
      </c>
      <c r="AT10" s="77">
        <f t="shared" si="8"/>
        <v>2.879682</v>
      </c>
      <c r="AU10" s="77">
        <f t="shared" si="8"/>
        <v>3.4475729999999998</v>
      </c>
      <c r="AV10" s="77">
        <f t="shared" si="8"/>
        <v>3.7417549999999995</v>
      </c>
      <c r="AW10" s="77">
        <f t="shared" si="8"/>
        <v>3.9276720000000003</v>
      </c>
      <c r="AX10" s="77">
        <f t="shared" si="8"/>
        <v>4.306131</v>
      </c>
      <c r="AY10" s="77">
        <f aca="true" t="shared" si="9" ref="AY10:BE10">SUM(AY11:AY13)</f>
        <v>3.8888439999999997</v>
      </c>
      <c r="AZ10" s="77">
        <f t="shared" si="9"/>
        <v>3.6286359999999998</v>
      </c>
      <c r="BA10" s="77">
        <f t="shared" si="9"/>
        <v>3.252899</v>
      </c>
      <c r="BB10" s="77">
        <f t="shared" si="9"/>
        <v>3.210954</v>
      </c>
      <c r="BC10" s="77">
        <f t="shared" si="9"/>
        <v>3.1875869999999997</v>
      </c>
      <c r="BD10" s="77">
        <f t="shared" si="9"/>
        <v>3.6907759999999996</v>
      </c>
      <c r="BE10" s="77">
        <f t="shared" si="9"/>
        <v>4.190118999999999</v>
      </c>
      <c r="BF10" s="97"/>
    </row>
    <row r="11" spans="2:58" ht="12.75">
      <c r="B11" s="13" t="s">
        <v>2</v>
      </c>
      <c r="C11" s="14">
        <v>0.469424</v>
      </c>
      <c r="D11" s="14">
        <v>0.241741</v>
      </c>
      <c r="E11" s="14">
        <v>0.571654</v>
      </c>
      <c r="F11" s="14">
        <v>0.580526</v>
      </c>
      <c r="G11" s="14">
        <v>0.58089</v>
      </c>
      <c r="H11" s="14">
        <v>0.612076</v>
      </c>
      <c r="I11" s="14">
        <v>0.189007</v>
      </c>
      <c r="J11" s="14">
        <v>0.442165</v>
      </c>
      <c r="K11" s="14">
        <v>0.353533</v>
      </c>
      <c r="L11" s="14">
        <v>0.153808</v>
      </c>
      <c r="M11" s="14">
        <v>0.360847</v>
      </c>
      <c r="N11" s="14">
        <v>0.631316</v>
      </c>
      <c r="O11" s="14">
        <v>0.446706</v>
      </c>
      <c r="P11" s="88"/>
      <c r="Q11" s="86">
        <v>0.146465</v>
      </c>
      <c r="R11" s="86">
        <v>0.077245</v>
      </c>
      <c r="S11" s="86">
        <v>0.129159</v>
      </c>
      <c r="T11" s="108">
        <v>0.09483</v>
      </c>
      <c r="U11" s="86">
        <v>0.112491</v>
      </c>
      <c r="V11" s="86">
        <v>0.093726</v>
      </c>
      <c r="W11" s="86">
        <v>0.122417</v>
      </c>
      <c r="X11" s="86">
        <v>0.256154</v>
      </c>
      <c r="Y11" s="86">
        <v>0.138249</v>
      </c>
      <c r="Z11" s="86">
        <v>0.282193</v>
      </c>
      <c r="AA11" s="86">
        <v>0.289771</v>
      </c>
      <c r="AB11" s="108">
        <v>0.3908</v>
      </c>
      <c r="AC11" s="86">
        <v>0.689132</v>
      </c>
      <c r="AD11" s="88"/>
      <c r="AE11" s="14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8"/>
      <c r="AS11" s="14">
        <f aca="true" t="shared" si="10" ref="AS11:BE13">C11+Q11+AE11</f>
        <v>0.615889</v>
      </c>
      <c r="AT11" s="14">
        <f t="shared" si="10"/>
        <v>0.318986</v>
      </c>
      <c r="AU11" s="14">
        <f t="shared" si="10"/>
        <v>0.700813</v>
      </c>
      <c r="AV11" s="14">
        <f t="shared" si="10"/>
        <v>0.675356</v>
      </c>
      <c r="AW11" s="14">
        <f t="shared" si="10"/>
        <v>0.693381</v>
      </c>
      <c r="AX11" s="14">
        <f t="shared" si="10"/>
        <v>0.7058019999999999</v>
      </c>
      <c r="AY11" s="14">
        <f t="shared" si="10"/>
        <v>0.31142400000000003</v>
      </c>
      <c r="AZ11" s="14">
        <f t="shared" si="10"/>
        <v>0.6983189999999999</v>
      </c>
      <c r="BA11" s="14">
        <f t="shared" si="10"/>
        <v>0.491782</v>
      </c>
      <c r="BB11" s="14">
        <f t="shared" si="10"/>
        <v>0.436001</v>
      </c>
      <c r="BC11" s="14">
        <f t="shared" si="10"/>
        <v>0.6506179999999999</v>
      </c>
      <c r="BD11" s="14">
        <f t="shared" si="10"/>
        <v>1.022116</v>
      </c>
      <c r="BE11" s="14">
        <f t="shared" si="10"/>
        <v>1.135838</v>
      </c>
      <c r="BF11" s="88"/>
    </row>
    <row r="12" spans="2:58" ht="12.75">
      <c r="B12" s="13" t="s">
        <v>3</v>
      </c>
      <c r="C12" s="14">
        <v>0.551283</v>
      </c>
      <c r="D12" s="14">
        <v>0.903377</v>
      </c>
      <c r="E12" s="14">
        <v>1.016281</v>
      </c>
      <c r="F12" s="14">
        <v>1.309694</v>
      </c>
      <c r="G12" s="14">
        <v>1.469117</v>
      </c>
      <c r="H12" s="14">
        <v>1.828835</v>
      </c>
      <c r="I12" s="14">
        <v>2.033927</v>
      </c>
      <c r="J12" s="14">
        <v>1.468563</v>
      </c>
      <c r="K12" s="14">
        <v>1.074283</v>
      </c>
      <c r="L12" s="14">
        <v>0.963558</v>
      </c>
      <c r="M12" s="14">
        <v>0.915851</v>
      </c>
      <c r="N12" s="14">
        <v>0.891334</v>
      </c>
      <c r="O12" s="14">
        <v>1.168305</v>
      </c>
      <c r="P12" s="88"/>
      <c r="Q12" s="86">
        <v>0.304171</v>
      </c>
      <c r="R12" s="86">
        <v>0.063519</v>
      </c>
      <c r="S12" s="86">
        <v>0.122792</v>
      </c>
      <c r="T12" s="108">
        <v>0.095403</v>
      </c>
      <c r="U12" s="86">
        <v>0.103872</v>
      </c>
      <c r="V12" s="86">
        <v>0.097869</v>
      </c>
      <c r="W12" s="86">
        <v>0.134945</v>
      </c>
      <c r="X12" s="86">
        <v>0.189544</v>
      </c>
      <c r="Y12" s="86">
        <v>0.386313</v>
      </c>
      <c r="Z12" s="86">
        <v>0.530143</v>
      </c>
      <c r="AA12" s="86">
        <v>0.309803</v>
      </c>
      <c r="AB12" s="108">
        <v>0.381521</v>
      </c>
      <c r="AC12" s="86">
        <v>0.417044</v>
      </c>
      <c r="AD12" s="88"/>
      <c r="AE12" s="14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8"/>
      <c r="AS12" s="14">
        <f t="shared" si="10"/>
        <v>0.8554539999999999</v>
      </c>
      <c r="AT12" s="14">
        <f t="shared" si="10"/>
        <v>0.966896</v>
      </c>
      <c r="AU12" s="14">
        <f t="shared" si="10"/>
        <v>1.139073</v>
      </c>
      <c r="AV12" s="14">
        <f t="shared" si="10"/>
        <v>1.4050969999999998</v>
      </c>
      <c r="AW12" s="14">
        <f t="shared" si="10"/>
        <v>1.572989</v>
      </c>
      <c r="AX12" s="14">
        <f t="shared" si="10"/>
        <v>1.926704</v>
      </c>
      <c r="AY12" s="14">
        <f t="shared" si="10"/>
        <v>2.168872</v>
      </c>
      <c r="AZ12" s="14">
        <f t="shared" si="10"/>
        <v>1.658107</v>
      </c>
      <c r="BA12" s="14">
        <f t="shared" si="10"/>
        <v>1.4605960000000002</v>
      </c>
      <c r="BB12" s="14">
        <f t="shared" si="10"/>
        <v>1.4937010000000002</v>
      </c>
      <c r="BC12" s="14">
        <f t="shared" si="10"/>
        <v>1.225654</v>
      </c>
      <c r="BD12" s="14">
        <f t="shared" si="10"/>
        <v>1.2728549999999998</v>
      </c>
      <c r="BE12" s="14">
        <f t="shared" si="10"/>
        <v>1.585349</v>
      </c>
      <c r="BF12" s="88"/>
    </row>
    <row r="13" spans="2:58" ht="12.75">
      <c r="B13" s="13" t="s">
        <v>4</v>
      </c>
      <c r="C13" s="14">
        <v>1.347844</v>
      </c>
      <c r="D13" s="14">
        <v>1.572293</v>
      </c>
      <c r="E13" s="14">
        <v>1.579011</v>
      </c>
      <c r="F13" s="14">
        <v>1.655082</v>
      </c>
      <c r="G13" s="14">
        <v>1.655082</v>
      </c>
      <c r="H13" s="14">
        <v>1.673625</v>
      </c>
      <c r="I13" s="14">
        <v>1.387041</v>
      </c>
      <c r="J13" s="14">
        <v>1.250703</v>
      </c>
      <c r="K13" s="14">
        <v>1.271845</v>
      </c>
      <c r="L13" s="14">
        <v>1.259745</v>
      </c>
      <c r="M13" s="14">
        <v>1.280849</v>
      </c>
      <c r="N13" s="14">
        <v>1.337644</v>
      </c>
      <c r="O13" s="14">
        <v>1.410771</v>
      </c>
      <c r="P13" s="88"/>
      <c r="Q13" s="86">
        <v>0.514798</v>
      </c>
      <c r="R13" s="86">
        <v>0.021507</v>
      </c>
      <c r="S13" s="86">
        <v>0.028676</v>
      </c>
      <c r="T13" s="108">
        <v>0.00622</v>
      </c>
      <c r="U13" s="86">
        <v>0.00622</v>
      </c>
      <c r="V13" s="86"/>
      <c r="W13" s="86">
        <v>0.021507</v>
      </c>
      <c r="X13" s="86">
        <v>0.021507</v>
      </c>
      <c r="Y13" s="86">
        <v>0.028676</v>
      </c>
      <c r="Z13" s="86">
        <v>0.021507</v>
      </c>
      <c r="AA13" s="86">
        <v>0.030466</v>
      </c>
      <c r="AB13" s="108">
        <v>0.058161</v>
      </c>
      <c r="AC13" s="86">
        <v>0.058161</v>
      </c>
      <c r="AD13" s="88"/>
      <c r="AE13" s="14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8"/>
      <c r="AS13" s="14">
        <f t="shared" si="10"/>
        <v>1.8626420000000001</v>
      </c>
      <c r="AT13" s="14">
        <f t="shared" si="10"/>
        <v>1.5937999999999999</v>
      </c>
      <c r="AU13" s="14">
        <f t="shared" si="10"/>
        <v>1.6076869999999999</v>
      </c>
      <c r="AV13" s="14">
        <f t="shared" si="10"/>
        <v>1.6613019999999998</v>
      </c>
      <c r="AW13" s="14">
        <f t="shared" si="10"/>
        <v>1.6613019999999998</v>
      </c>
      <c r="AX13" s="14">
        <f t="shared" si="10"/>
        <v>1.673625</v>
      </c>
      <c r="AY13" s="14">
        <f t="shared" si="10"/>
        <v>1.408548</v>
      </c>
      <c r="AZ13" s="14">
        <f t="shared" si="10"/>
        <v>1.2722099999999998</v>
      </c>
      <c r="BA13" s="14">
        <f t="shared" si="10"/>
        <v>1.3005209999999998</v>
      </c>
      <c r="BB13" s="14">
        <f t="shared" si="10"/>
        <v>1.2812519999999998</v>
      </c>
      <c r="BC13" s="14">
        <f t="shared" si="10"/>
        <v>1.311315</v>
      </c>
      <c r="BD13" s="14">
        <f t="shared" si="10"/>
        <v>1.395805</v>
      </c>
      <c r="BE13" s="14">
        <f t="shared" si="10"/>
        <v>1.468932</v>
      </c>
      <c r="BF13" s="88"/>
    </row>
    <row r="14" spans="2:58" s="74" customFormat="1" ht="25.5">
      <c r="B14" s="75" t="s">
        <v>8</v>
      </c>
      <c r="C14" s="77"/>
      <c r="D14" s="77">
        <v>0</v>
      </c>
      <c r="E14" s="77">
        <f aca="true" t="shared" si="11" ref="E14:O14">SUM(E15:E17)</f>
        <v>0</v>
      </c>
      <c r="F14" s="77">
        <f t="shared" si="11"/>
        <v>0</v>
      </c>
      <c r="G14" s="77">
        <f t="shared" si="11"/>
        <v>0</v>
      </c>
      <c r="H14" s="77">
        <f t="shared" si="11"/>
        <v>0</v>
      </c>
      <c r="I14" s="77">
        <f t="shared" si="11"/>
        <v>0</v>
      </c>
      <c r="J14" s="77">
        <f t="shared" si="11"/>
        <v>0</v>
      </c>
      <c r="K14" s="77">
        <f t="shared" si="11"/>
        <v>0</v>
      </c>
      <c r="L14" s="77">
        <f t="shared" si="11"/>
        <v>0</v>
      </c>
      <c r="M14" s="77">
        <f t="shared" si="11"/>
        <v>0</v>
      </c>
      <c r="N14" s="77">
        <f t="shared" si="11"/>
        <v>0</v>
      </c>
      <c r="O14" s="77">
        <f t="shared" si="11"/>
        <v>0</v>
      </c>
      <c r="P14" s="82"/>
      <c r="Q14" s="80">
        <f>SUM(Q15:Q17)</f>
        <v>0.764879</v>
      </c>
      <c r="R14" s="80">
        <v>0.336565</v>
      </c>
      <c r="S14" s="80">
        <f aca="true" t="shared" si="12" ref="S14:AC14">SUM(S15:S17)</f>
        <v>0.281565</v>
      </c>
      <c r="T14" s="80">
        <f t="shared" si="12"/>
        <v>0.242789</v>
      </c>
      <c r="U14" s="80">
        <f t="shared" si="12"/>
        <v>0.142789</v>
      </c>
      <c r="V14" s="80">
        <f t="shared" si="12"/>
        <v>0.142789</v>
      </c>
      <c r="W14" s="80">
        <f t="shared" si="12"/>
        <v>0.170789</v>
      </c>
      <c r="X14" s="80">
        <f t="shared" si="12"/>
        <v>0.21632400000000002</v>
      </c>
      <c r="Y14" s="80">
        <f t="shared" si="12"/>
        <v>0.265789</v>
      </c>
      <c r="Z14" s="80">
        <f t="shared" si="12"/>
        <v>0.257789</v>
      </c>
      <c r="AA14" s="80">
        <f t="shared" si="12"/>
        <v>0.405795</v>
      </c>
      <c r="AB14" s="80">
        <f t="shared" si="12"/>
        <v>0.419604</v>
      </c>
      <c r="AC14" s="80">
        <f t="shared" si="12"/>
        <v>0.357789</v>
      </c>
      <c r="AD14" s="97"/>
      <c r="AE14" s="77"/>
      <c r="AF14" s="77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97"/>
      <c r="AS14" s="77">
        <f aca="true" t="shared" si="13" ref="AS14:AX14">SUM(AS15:AS17)</f>
        <v>0.764879</v>
      </c>
      <c r="AT14" s="77">
        <f t="shared" si="13"/>
        <v>0.336565</v>
      </c>
      <c r="AU14" s="77">
        <f t="shared" si="13"/>
        <v>0.281565</v>
      </c>
      <c r="AV14" s="77">
        <f t="shared" si="13"/>
        <v>0.242789</v>
      </c>
      <c r="AW14" s="77">
        <f t="shared" si="13"/>
        <v>0.142789</v>
      </c>
      <c r="AX14" s="77">
        <f t="shared" si="13"/>
        <v>0.142789</v>
      </c>
      <c r="AY14" s="77">
        <f aca="true" t="shared" si="14" ref="AY14:BD14">SUM(AY15:AY17)</f>
        <v>0.170789</v>
      </c>
      <c r="AZ14" s="77">
        <f t="shared" si="14"/>
        <v>0.21632400000000002</v>
      </c>
      <c r="BA14" s="77">
        <f t="shared" si="14"/>
        <v>0.265789</v>
      </c>
      <c r="BB14" s="77">
        <f t="shared" si="14"/>
        <v>0.257789</v>
      </c>
      <c r="BC14" s="77">
        <f t="shared" si="14"/>
        <v>0.405795</v>
      </c>
      <c r="BD14" s="77">
        <f t="shared" si="14"/>
        <v>0.419604</v>
      </c>
      <c r="BE14" s="77">
        <f>SUM(BE15:BE17)</f>
        <v>0.357789</v>
      </c>
      <c r="BF14" s="97"/>
    </row>
    <row r="15" spans="2:58" ht="12.75">
      <c r="B15" s="13" t="s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88"/>
      <c r="Q15" s="86">
        <v>0.068314</v>
      </c>
      <c r="R15" s="86">
        <v>0.055</v>
      </c>
      <c r="S15" s="86"/>
      <c r="T15" s="108">
        <v>0</v>
      </c>
      <c r="U15" s="86"/>
      <c r="V15" s="86"/>
      <c r="W15" s="108">
        <v>0.028</v>
      </c>
      <c r="X15" s="86">
        <v>0.073535</v>
      </c>
      <c r="Y15" s="86">
        <v>0.1</v>
      </c>
      <c r="Z15" s="86"/>
      <c r="AA15" s="86">
        <v>0.082191</v>
      </c>
      <c r="AB15" s="108">
        <v>0.001</v>
      </c>
      <c r="AC15" s="86"/>
      <c r="AD15" s="88"/>
      <c r="AE15" s="14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8"/>
      <c r="AS15" s="14">
        <f aca="true" t="shared" si="15" ref="AS15:BE17">C15+Q15+AE15</f>
        <v>0.068314</v>
      </c>
      <c r="AT15" s="14">
        <f t="shared" si="15"/>
        <v>0.055</v>
      </c>
      <c r="AU15" s="14">
        <f t="shared" si="15"/>
        <v>0</v>
      </c>
      <c r="AV15" s="14">
        <f t="shared" si="15"/>
        <v>0</v>
      </c>
      <c r="AW15" s="14">
        <f t="shared" si="15"/>
        <v>0</v>
      </c>
      <c r="AX15" s="14">
        <f t="shared" si="15"/>
        <v>0</v>
      </c>
      <c r="AY15" s="14">
        <f t="shared" si="15"/>
        <v>0.028</v>
      </c>
      <c r="AZ15" s="14">
        <f t="shared" si="15"/>
        <v>0.073535</v>
      </c>
      <c r="BA15" s="14">
        <f t="shared" si="15"/>
        <v>0.1</v>
      </c>
      <c r="BB15" s="14">
        <f t="shared" si="15"/>
        <v>0</v>
      </c>
      <c r="BC15" s="14">
        <f t="shared" si="15"/>
        <v>0.082191</v>
      </c>
      <c r="BD15" s="14">
        <f t="shared" si="15"/>
        <v>0.001</v>
      </c>
      <c r="BE15" s="14">
        <f t="shared" si="15"/>
        <v>0</v>
      </c>
      <c r="BF15" s="88"/>
    </row>
    <row r="16" spans="2:58" ht="12.75">
      <c r="B16" s="13" t="s">
        <v>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84"/>
      <c r="Q16" s="18">
        <v>0.696565</v>
      </c>
      <c r="R16" s="18">
        <v>0.173776</v>
      </c>
      <c r="S16" s="18">
        <v>0.173776</v>
      </c>
      <c r="T16" s="99">
        <v>0.135</v>
      </c>
      <c r="U16" s="99"/>
      <c r="V16" s="18"/>
      <c r="W16" s="99">
        <v>0.035</v>
      </c>
      <c r="X16" s="18"/>
      <c r="Y16" s="18">
        <v>0.058</v>
      </c>
      <c r="Z16" s="99">
        <v>0.115</v>
      </c>
      <c r="AA16" s="18">
        <v>0.180815</v>
      </c>
      <c r="AB16" s="99">
        <v>0.275815</v>
      </c>
      <c r="AC16" s="18">
        <v>0.215</v>
      </c>
      <c r="AD16" s="84"/>
      <c r="AE16" s="18"/>
      <c r="AF16" s="17"/>
      <c r="AG16" s="17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84"/>
      <c r="AS16" s="18">
        <f t="shared" si="15"/>
        <v>0.696565</v>
      </c>
      <c r="AT16" s="18">
        <f t="shared" si="15"/>
        <v>0.173776</v>
      </c>
      <c r="AU16" s="18">
        <f t="shared" si="15"/>
        <v>0.173776</v>
      </c>
      <c r="AV16" s="18">
        <f t="shared" si="15"/>
        <v>0.135</v>
      </c>
      <c r="AW16" s="18">
        <f t="shared" si="15"/>
        <v>0</v>
      </c>
      <c r="AX16" s="18">
        <f t="shared" si="15"/>
        <v>0</v>
      </c>
      <c r="AY16" s="18">
        <f t="shared" si="15"/>
        <v>0.035</v>
      </c>
      <c r="AZ16" s="18">
        <f t="shared" si="15"/>
        <v>0</v>
      </c>
      <c r="BA16" s="18">
        <f t="shared" si="15"/>
        <v>0.058</v>
      </c>
      <c r="BB16" s="18">
        <f t="shared" si="15"/>
        <v>0.115</v>
      </c>
      <c r="BC16" s="18">
        <f t="shared" si="15"/>
        <v>0.180815</v>
      </c>
      <c r="BD16" s="18">
        <f t="shared" si="15"/>
        <v>0.275815</v>
      </c>
      <c r="BE16" s="18">
        <f t="shared" si="15"/>
        <v>0.215</v>
      </c>
      <c r="BF16" s="84"/>
    </row>
    <row r="17" spans="2:58" ht="12.75">
      <c r="B17" s="13" t="s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84"/>
      <c r="Q17" s="18"/>
      <c r="R17" s="18">
        <v>0.107789</v>
      </c>
      <c r="S17" s="18">
        <v>0.107789</v>
      </c>
      <c r="T17" s="99">
        <v>0.107789</v>
      </c>
      <c r="U17" s="99">
        <v>0.142789</v>
      </c>
      <c r="V17" s="99">
        <v>0.142789</v>
      </c>
      <c r="W17" s="99">
        <v>0.107789</v>
      </c>
      <c r="X17" s="18">
        <v>0.142789</v>
      </c>
      <c r="Y17" s="18">
        <v>0.107789</v>
      </c>
      <c r="Z17" s="99">
        <v>0.142789</v>
      </c>
      <c r="AA17" s="18">
        <v>0.142789</v>
      </c>
      <c r="AB17" s="99">
        <v>0.142789</v>
      </c>
      <c r="AC17" s="18">
        <v>0.142789</v>
      </c>
      <c r="AD17" s="84"/>
      <c r="AE17" s="18"/>
      <c r="AF17" s="17"/>
      <c r="AG17" s="17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84"/>
      <c r="AS17" s="18">
        <f t="shared" si="15"/>
        <v>0</v>
      </c>
      <c r="AT17" s="18">
        <f t="shared" si="15"/>
        <v>0.107789</v>
      </c>
      <c r="AU17" s="18">
        <f t="shared" si="15"/>
        <v>0.107789</v>
      </c>
      <c r="AV17" s="18">
        <f t="shared" si="15"/>
        <v>0.107789</v>
      </c>
      <c r="AW17" s="18">
        <f t="shared" si="15"/>
        <v>0.142789</v>
      </c>
      <c r="AX17" s="18">
        <f t="shared" si="15"/>
        <v>0.142789</v>
      </c>
      <c r="AY17" s="18">
        <f t="shared" si="15"/>
        <v>0.107789</v>
      </c>
      <c r="AZ17" s="18">
        <f t="shared" si="15"/>
        <v>0.142789</v>
      </c>
      <c r="BA17" s="18">
        <f t="shared" si="15"/>
        <v>0.107789</v>
      </c>
      <c r="BB17" s="18">
        <f t="shared" si="15"/>
        <v>0.142789</v>
      </c>
      <c r="BC17" s="18">
        <f t="shared" si="15"/>
        <v>0.142789</v>
      </c>
      <c r="BD17" s="18">
        <f t="shared" si="15"/>
        <v>0.142789</v>
      </c>
      <c r="BE17" s="18">
        <f t="shared" si="15"/>
        <v>0.142789</v>
      </c>
      <c r="BF17" s="84"/>
    </row>
    <row r="18" spans="2:58" s="74" customFormat="1" ht="23.25" customHeight="1">
      <c r="B18" s="75" t="s">
        <v>6</v>
      </c>
      <c r="C18" s="77"/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82"/>
      <c r="Q18" s="80">
        <f aca="true" t="shared" si="16" ref="Q18:AC18">SUM(Q19:Q21)</f>
        <v>0.309748</v>
      </c>
      <c r="R18" s="80">
        <f t="shared" si="16"/>
        <v>0</v>
      </c>
      <c r="S18" s="80">
        <f t="shared" si="16"/>
        <v>0</v>
      </c>
      <c r="T18" s="80">
        <f t="shared" si="16"/>
        <v>0</v>
      </c>
      <c r="U18" s="80">
        <f t="shared" si="16"/>
        <v>0</v>
      </c>
      <c r="V18" s="80">
        <f t="shared" si="16"/>
        <v>0</v>
      </c>
      <c r="W18" s="80">
        <f t="shared" si="16"/>
        <v>0</v>
      </c>
      <c r="X18" s="80">
        <f t="shared" si="16"/>
        <v>0.045112</v>
      </c>
      <c r="Y18" s="80">
        <f t="shared" si="16"/>
        <v>0</v>
      </c>
      <c r="Z18" s="80">
        <f t="shared" si="16"/>
        <v>0</v>
      </c>
      <c r="AA18" s="80">
        <f t="shared" si="16"/>
        <v>0.060242000000000004</v>
      </c>
      <c r="AB18" s="80">
        <f t="shared" si="16"/>
        <v>0.279441</v>
      </c>
      <c r="AC18" s="80">
        <f t="shared" si="16"/>
        <v>0</v>
      </c>
      <c r="AD18" s="97"/>
      <c r="AE18" s="77"/>
      <c r="AF18" s="79"/>
      <c r="AG18" s="85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97"/>
      <c r="AS18" s="77">
        <f aca="true" t="shared" si="17" ref="AS18:AX18">SUM(AS19:AS21)</f>
        <v>0.309748</v>
      </c>
      <c r="AT18" s="77">
        <f t="shared" si="17"/>
        <v>0</v>
      </c>
      <c r="AU18" s="77">
        <f t="shared" si="17"/>
        <v>0</v>
      </c>
      <c r="AV18" s="77">
        <f t="shared" si="17"/>
        <v>0</v>
      </c>
      <c r="AW18" s="77">
        <f t="shared" si="17"/>
        <v>0</v>
      </c>
      <c r="AX18" s="77">
        <f t="shared" si="17"/>
        <v>0</v>
      </c>
      <c r="AY18" s="77">
        <f aca="true" t="shared" si="18" ref="AY18:BD18">SUM(AY19:AY21)</f>
        <v>0</v>
      </c>
      <c r="AZ18" s="77">
        <f t="shared" si="18"/>
        <v>0.045112</v>
      </c>
      <c r="BA18" s="77">
        <f t="shared" si="18"/>
        <v>0</v>
      </c>
      <c r="BB18" s="77">
        <f t="shared" si="18"/>
        <v>0</v>
      </c>
      <c r="BC18" s="77">
        <f t="shared" si="18"/>
        <v>0.060242000000000004</v>
      </c>
      <c r="BD18" s="77">
        <f t="shared" si="18"/>
        <v>0.279441</v>
      </c>
      <c r="BE18" s="77">
        <f>SUM(BE19:BE21)</f>
        <v>0</v>
      </c>
      <c r="BF18" s="97"/>
    </row>
    <row r="19" spans="2:58" ht="12.75">
      <c r="B19" s="13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84"/>
      <c r="Q19" s="18">
        <v>0.25</v>
      </c>
      <c r="R19" s="18"/>
      <c r="S19" s="99"/>
      <c r="T19" s="18"/>
      <c r="U19" s="18"/>
      <c r="V19" s="18"/>
      <c r="W19" s="18"/>
      <c r="X19" s="99">
        <v>0.045112</v>
      </c>
      <c r="Y19" s="18"/>
      <c r="Z19" s="18"/>
      <c r="AA19" s="99">
        <v>0.032965</v>
      </c>
      <c r="AB19" s="18"/>
      <c r="AC19" s="18"/>
      <c r="AD19" s="84"/>
      <c r="AE19" s="18"/>
      <c r="AF19" s="17"/>
      <c r="AG19" s="17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84"/>
      <c r="AS19" s="18">
        <f aca="true" t="shared" si="19" ref="AS19:BE21">C19+Q19+AE19</f>
        <v>0.25</v>
      </c>
      <c r="AT19" s="18">
        <f t="shared" si="19"/>
        <v>0</v>
      </c>
      <c r="AU19" s="18">
        <f t="shared" si="19"/>
        <v>0</v>
      </c>
      <c r="AV19" s="18">
        <f t="shared" si="19"/>
        <v>0</v>
      </c>
      <c r="AW19" s="18">
        <f t="shared" si="19"/>
        <v>0</v>
      </c>
      <c r="AX19" s="18">
        <f t="shared" si="19"/>
        <v>0</v>
      </c>
      <c r="AY19" s="18">
        <f t="shared" si="19"/>
        <v>0</v>
      </c>
      <c r="AZ19" s="18">
        <f t="shared" si="19"/>
        <v>0.045112</v>
      </c>
      <c r="BA19" s="18">
        <f t="shared" si="19"/>
        <v>0</v>
      </c>
      <c r="BB19" s="18">
        <f t="shared" si="19"/>
        <v>0</v>
      </c>
      <c r="BC19" s="18">
        <f t="shared" si="19"/>
        <v>0.032965</v>
      </c>
      <c r="BD19" s="18">
        <f t="shared" si="19"/>
        <v>0</v>
      </c>
      <c r="BE19" s="18">
        <f t="shared" si="19"/>
        <v>0</v>
      </c>
      <c r="BF19" s="84"/>
    </row>
    <row r="20" spans="2:58" ht="12.75">
      <c r="B20" s="13" t="s">
        <v>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84"/>
      <c r="Q20" s="18"/>
      <c r="R20" s="18"/>
      <c r="S20" s="99"/>
      <c r="T20" s="18"/>
      <c r="U20" s="18"/>
      <c r="V20" s="18"/>
      <c r="W20" s="18"/>
      <c r="X20" s="18"/>
      <c r="Y20" s="18"/>
      <c r="Z20" s="18"/>
      <c r="AA20" s="99">
        <v>0.027277</v>
      </c>
      <c r="AB20" s="99">
        <v>0.226374</v>
      </c>
      <c r="AC20" s="18"/>
      <c r="AD20" s="84"/>
      <c r="AE20" s="18"/>
      <c r="AF20" s="17"/>
      <c r="AG20" s="17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84"/>
      <c r="AS20" s="18">
        <f t="shared" si="19"/>
        <v>0</v>
      </c>
      <c r="AT20" s="18">
        <f t="shared" si="19"/>
        <v>0</v>
      </c>
      <c r="AU20" s="18">
        <f t="shared" si="19"/>
        <v>0</v>
      </c>
      <c r="AV20" s="18">
        <f t="shared" si="19"/>
        <v>0</v>
      </c>
      <c r="AW20" s="18">
        <f t="shared" si="19"/>
        <v>0</v>
      </c>
      <c r="AX20" s="18">
        <f t="shared" si="19"/>
        <v>0</v>
      </c>
      <c r="AY20" s="18">
        <f t="shared" si="19"/>
        <v>0</v>
      </c>
      <c r="AZ20" s="18">
        <f t="shared" si="19"/>
        <v>0</v>
      </c>
      <c r="BA20" s="18">
        <f t="shared" si="19"/>
        <v>0</v>
      </c>
      <c r="BB20" s="18">
        <f t="shared" si="19"/>
        <v>0</v>
      </c>
      <c r="BC20" s="18">
        <f t="shared" si="19"/>
        <v>0.027277</v>
      </c>
      <c r="BD20" s="18">
        <f t="shared" si="19"/>
        <v>0.226374</v>
      </c>
      <c r="BE20" s="18">
        <f t="shared" si="19"/>
        <v>0</v>
      </c>
      <c r="BF20" s="84"/>
    </row>
    <row r="21" spans="2:58" ht="12.75">
      <c r="B21" s="13" t="s">
        <v>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4"/>
      <c r="Q21" s="18">
        <v>0.059748</v>
      </c>
      <c r="R21" s="18"/>
      <c r="S21" s="99"/>
      <c r="T21" s="18"/>
      <c r="U21" s="18"/>
      <c r="V21" s="18"/>
      <c r="W21" s="18"/>
      <c r="X21" s="18"/>
      <c r="Y21" s="18"/>
      <c r="Z21" s="18"/>
      <c r="AA21" s="18"/>
      <c r="AB21" s="99">
        <v>0.053067</v>
      </c>
      <c r="AC21" s="18"/>
      <c r="AD21" s="84"/>
      <c r="AE21" s="18"/>
      <c r="AF21" s="17"/>
      <c r="AG21" s="17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84"/>
      <c r="AS21" s="18">
        <f t="shared" si="19"/>
        <v>0.059748</v>
      </c>
      <c r="AT21" s="18">
        <f t="shared" si="19"/>
        <v>0</v>
      </c>
      <c r="AU21" s="18">
        <f t="shared" si="19"/>
        <v>0</v>
      </c>
      <c r="AV21" s="18">
        <f t="shared" si="19"/>
        <v>0</v>
      </c>
      <c r="AW21" s="18">
        <f t="shared" si="19"/>
        <v>0</v>
      </c>
      <c r="AX21" s="18">
        <f t="shared" si="19"/>
        <v>0</v>
      </c>
      <c r="AY21" s="18">
        <f t="shared" si="19"/>
        <v>0</v>
      </c>
      <c r="AZ21" s="18">
        <f t="shared" si="19"/>
        <v>0</v>
      </c>
      <c r="BA21" s="18">
        <f t="shared" si="19"/>
        <v>0</v>
      </c>
      <c r="BB21" s="18">
        <f t="shared" si="19"/>
        <v>0</v>
      </c>
      <c r="BC21" s="18">
        <f t="shared" si="19"/>
        <v>0</v>
      </c>
      <c r="BD21" s="18">
        <f t="shared" si="19"/>
        <v>0.053067</v>
      </c>
      <c r="BE21" s="18">
        <f t="shared" si="19"/>
        <v>0</v>
      </c>
      <c r="BF21" s="84"/>
    </row>
    <row r="22" spans="2:58" s="74" customFormat="1" ht="25.5">
      <c r="B22" s="75" t="s">
        <v>10</v>
      </c>
      <c r="C22" s="77">
        <f>C23+C24+C25</f>
        <v>0.312089</v>
      </c>
      <c r="D22" s="77">
        <v>0.04184</v>
      </c>
      <c r="E22" s="80">
        <f>E23+E24+E25</f>
        <v>0.04184</v>
      </c>
      <c r="F22" s="80">
        <f>F23+F24+F25</f>
        <v>0.041462</v>
      </c>
      <c r="G22" s="80">
        <f>G23+G24+G25</f>
        <v>0.041462</v>
      </c>
      <c r="H22" s="80">
        <f>H23+H24+H25</f>
        <v>0.041462</v>
      </c>
      <c r="I22" s="80">
        <f>I23+I24+I25</f>
        <v>0.041462</v>
      </c>
      <c r="J22" s="80">
        <f aca="true" t="shared" si="20" ref="J22:O22">J23+J24+J25</f>
        <v>0.041462</v>
      </c>
      <c r="K22" s="80">
        <f t="shared" si="20"/>
        <v>0.041462</v>
      </c>
      <c r="L22" s="80">
        <f t="shared" si="20"/>
        <v>0.041462</v>
      </c>
      <c r="M22" s="80">
        <f t="shared" si="20"/>
        <v>0.041462</v>
      </c>
      <c r="N22" s="80">
        <f t="shared" si="20"/>
        <v>0.04</v>
      </c>
      <c r="O22" s="80">
        <f t="shared" si="20"/>
        <v>0.041462</v>
      </c>
      <c r="P22" s="82"/>
      <c r="Q22" s="77">
        <f>SUM(Q23:Q25)</f>
        <v>0.014218</v>
      </c>
      <c r="R22" s="77">
        <f>SUM(R23:R25)</f>
        <v>0</v>
      </c>
      <c r="S22" s="77">
        <f>SUM(S23:S25)</f>
        <v>0.0059</v>
      </c>
      <c r="T22" s="77">
        <f>SUM(T23:T25)</f>
        <v>0.009754</v>
      </c>
      <c r="U22" s="77">
        <f>SUM(U23:U25)</f>
        <v>0.019127</v>
      </c>
      <c r="V22" s="77">
        <f aca="true" t="shared" si="21" ref="V22:AC22">SUM(V23:V25)</f>
        <v>0.235183</v>
      </c>
      <c r="W22" s="77">
        <f t="shared" si="21"/>
        <v>0.284732</v>
      </c>
      <c r="X22" s="77">
        <f t="shared" si="21"/>
        <v>0.26860399999999995</v>
      </c>
      <c r="Y22" s="77">
        <f t="shared" si="21"/>
        <v>0.19096100000000002</v>
      </c>
      <c r="Z22" s="77">
        <f t="shared" si="21"/>
        <v>0.19679</v>
      </c>
      <c r="AA22" s="77">
        <f t="shared" si="21"/>
        <v>0.131465</v>
      </c>
      <c r="AB22" s="111">
        <f t="shared" si="21"/>
        <v>0.135216</v>
      </c>
      <c r="AC22" s="77">
        <f t="shared" si="21"/>
        <v>0.28013299999999997</v>
      </c>
      <c r="AD22" s="82"/>
      <c r="AE22" s="77"/>
      <c r="AF22" s="79"/>
      <c r="AG22" s="79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82"/>
      <c r="AS22" s="77">
        <f aca="true" t="shared" si="22" ref="AS22:AX22">SUM(AS23:AS25)</f>
        <v>0.326307</v>
      </c>
      <c r="AT22" s="77">
        <f t="shared" si="22"/>
        <v>0.04184</v>
      </c>
      <c r="AU22" s="77">
        <f t="shared" si="22"/>
        <v>0.047740000000000005</v>
      </c>
      <c r="AV22" s="77">
        <f t="shared" si="22"/>
        <v>0.051216</v>
      </c>
      <c r="AW22" s="77">
        <f t="shared" si="22"/>
        <v>0.060589000000000004</v>
      </c>
      <c r="AX22" s="77">
        <f t="shared" si="22"/>
        <v>0.27664500000000003</v>
      </c>
      <c r="AY22" s="77">
        <f aca="true" t="shared" si="23" ref="AY22:BD22">SUM(AY23:AY25)</f>
        <v>0.326194</v>
      </c>
      <c r="AZ22" s="77">
        <f t="shared" si="23"/>
        <v>0.31006599999999995</v>
      </c>
      <c r="BA22" s="77">
        <f t="shared" si="23"/>
        <v>0.23242300000000002</v>
      </c>
      <c r="BB22" s="77">
        <f t="shared" si="23"/>
        <v>0.23825200000000002</v>
      </c>
      <c r="BC22" s="77">
        <f t="shared" si="23"/>
        <v>0.172927</v>
      </c>
      <c r="BD22" s="77">
        <f t="shared" si="23"/>
        <v>0.175216</v>
      </c>
      <c r="BE22" s="77">
        <f>SUM(BE23:BE25)</f>
        <v>0.32159499999999996</v>
      </c>
      <c r="BF22" s="82"/>
    </row>
    <row r="23" spans="2:58" ht="12.75">
      <c r="B23" s="13" t="s">
        <v>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88"/>
      <c r="Q23" s="14"/>
      <c r="R23" s="14"/>
      <c r="S23" s="15">
        <v>0.0059</v>
      </c>
      <c r="T23" s="15">
        <v>0.009754</v>
      </c>
      <c r="U23" s="15">
        <v>0.019127</v>
      </c>
      <c r="V23" s="15">
        <v>0.235183</v>
      </c>
      <c r="W23" s="15">
        <v>0.257394</v>
      </c>
      <c r="X23" s="109">
        <v>0.213507</v>
      </c>
      <c r="Y23" s="15">
        <v>0.129464</v>
      </c>
      <c r="Z23" s="15">
        <v>0.132765</v>
      </c>
      <c r="AA23" s="15">
        <v>0.026981</v>
      </c>
      <c r="AB23" s="15">
        <v>0.02906</v>
      </c>
      <c r="AC23" s="15">
        <v>0.251231</v>
      </c>
      <c r="AD23" s="88"/>
      <c r="AE23" s="14"/>
      <c r="AF23" s="86"/>
      <c r="AG23" s="86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88"/>
      <c r="AS23" s="14">
        <f aca="true" t="shared" si="24" ref="AS23:BE25">C23+Q23+AE23</f>
        <v>0</v>
      </c>
      <c r="AT23" s="14">
        <f t="shared" si="24"/>
        <v>0</v>
      </c>
      <c r="AU23" s="14">
        <f t="shared" si="24"/>
        <v>0.0059</v>
      </c>
      <c r="AV23" s="14">
        <f t="shared" si="24"/>
        <v>0.009754</v>
      </c>
      <c r="AW23" s="14">
        <f t="shared" si="24"/>
        <v>0.019127</v>
      </c>
      <c r="AX23" s="14">
        <f t="shared" si="24"/>
        <v>0.235183</v>
      </c>
      <c r="AY23" s="14">
        <f t="shared" si="24"/>
        <v>0.257394</v>
      </c>
      <c r="AZ23" s="14">
        <f t="shared" si="24"/>
        <v>0.213507</v>
      </c>
      <c r="BA23" s="14">
        <f t="shared" si="24"/>
        <v>0.129464</v>
      </c>
      <c r="BB23" s="14">
        <f t="shared" si="24"/>
        <v>0.132765</v>
      </c>
      <c r="BC23" s="14">
        <f t="shared" si="24"/>
        <v>0.026981</v>
      </c>
      <c r="BD23" s="14">
        <f t="shared" si="24"/>
        <v>0.02906</v>
      </c>
      <c r="BE23" s="14">
        <f t="shared" si="24"/>
        <v>0.251231</v>
      </c>
      <c r="BF23" s="88"/>
    </row>
    <row r="24" spans="2:58" ht="12.75">
      <c r="B24" s="13" t="s">
        <v>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88"/>
      <c r="Q24" s="14">
        <v>0.014218</v>
      </c>
      <c r="R24" s="14"/>
      <c r="S24" s="15"/>
      <c r="T24" s="14"/>
      <c r="U24" s="14"/>
      <c r="V24" s="14"/>
      <c r="W24" s="15">
        <v>0.027338</v>
      </c>
      <c r="X24" s="109">
        <v>0.049876</v>
      </c>
      <c r="Y24" s="15">
        <v>0.050639</v>
      </c>
      <c r="Z24" s="15">
        <v>0.047551</v>
      </c>
      <c r="AA24" s="15">
        <v>0.082394</v>
      </c>
      <c r="AB24" s="15">
        <v>0.07843</v>
      </c>
      <c r="AC24" s="15">
        <v>0.028902</v>
      </c>
      <c r="AD24" s="88"/>
      <c r="AE24" s="14"/>
      <c r="AF24" s="86"/>
      <c r="AG24" s="86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88"/>
      <c r="AS24" s="14">
        <f t="shared" si="24"/>
        <v>0.014218</v>
      </c>
      <c r="AT24" s="14">
        <f t="shared" si="24"/>
        <v>0</v>
      </c>
      <c r="AU24" s="14">
        <f t="shared" si="24"/>
        <v>0</v>
      </c>
      <c r="AV24" s="14">
        <f t="shared" si="24"/>
        <v>0</v>
      </c>
      <c r="AW24" s="14">
        <f t="shared" si="24"/>
        <v>0</v>
      </c>
      <c r="AX24" s="14">
        <f t="shared" si="24"/>
        <v>0</v>
      </c>
      <c r="AY24" s="14">
        <f t="shared" si="24"/>
        <v>0.027338</v>
      </c>
      <c r="AZ24" s="14">
        <f t="shared" si="24"/>
        <v>0.049876</v>
      </c>
      <c r="BA24" s="14">
        <f t="shared" si="24"/>
        <v>0.050639</v>
      </c>
      <c r="BB24" s="14">
        <f t="shared" si="24"/>
        <v>0.047551</v>
      </c>
      <c r="BC24" s="14">
        <f t="shared" si="24"/>
        <v>0.082394</v>
      </c>
      <c r="BD24" s="14">
        <f t="shared" si="24"/>
        <v>0.07843</v>
      </c>
      <c r="BE24" s="14">
        <f t="shared" si="24"/>
        <v>0.028902</v>
      </c>
      <c r="BF24" s="88"/>
    </row>
    <row r="25" spans="2:58" ht="13.5" thickBot="1">
      <c r="B25" s="13" t="s">
        <v>4</v>
      </c>
      <c r="C25" s="19">
        <v>0.312089</v>
      </c>
      <c r="D25" s="19">
        <v>0.04184</v>
      </c>
      <c r="E25" s="107">
        <v>0.04184</v>
      </c>
      <c r="F25" s="107">
        <v>0.041462</v>
      </c>
      <c r="G25" s="107">
        <v>0.041462</v>
      </c>
      <c r="H25" s="107">
        <v>0.041462</v>
      </c>
      <c r="I25" s="107">
        <v>0.041462</v>
      </c>
      <c r="J25" s="107">
        <v>0.041462</v>
      </c>
      <c r="K25" s="107">
        <v>0.041462</v>
      </c>
      <c r="L25" s="107">
        <v>0.041462</v>
      </c>
      <c r="M25" s="107">
        <v>0.041462</v>
      </c>
      <c r="N25" s="107">
        <v>0.04</v>
      </c>
      <c r="O25" s="107">
        <v>0.041462</v>
      </c>
      <c r="P25" s="90"/>
      <c r="Q25" s="19"/>
      <c r="R25" s="19"/>
      <c r="S25" s="19"/>
      <c r="T25" s="19"/>
      <c r="U25" s="19"/>
      <c r="V25" s="19"/>
      <c r="W25" s="19"/>
      <c r="X25" s="110">
        <v>0.005221</v>
      </c>
      <c r="Y25" s="107">
        <v>0.010858</v>
      </c>
      <c r="Z25" s="107">
        <v>0.016474</v>
      </c>
      <c r="AA25" s="107">
        <v>0.02209</v>
      </c>
      <c r="AB25" s="107">
        <v>0.027726</v>
      </c>
      <c r="AC25" s="19"/>
      <c r="AD25" s="90"/>
      <c r="AE25" s="19"/>
      <c r="AF25" s="87"/>
      <c r="AG25" s="87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90"/>
      <c r="AS25" s="19">
        <f t="shared" si="24"/>
        <v>0.312089</v>
      </c>
      <c r="AT25" s="19">
        <f t="shared" si="24"/>
        <v>0.04184</v>
      </c>
      <c r="AU25" s="19">
        <f t="shared" si="24"/>
        <v>0.04184</v>
      </c>
      <c r="AV25" s="19">
        <f t="shared" si="24"/>
        <v>0.041462</v>
      </c>
      <c r="AW25" s="19">
        <f t="shared" si="24"/>
        <v>0.041462</v>
      </c>
      <c r="AX25" s="19">
        <f t="shared" si="24"/>
        <v>0.041462</v>
      </c>
      <c r="AY25" s="19">
        <f t="shared" si="24"/>
        <v>0.041462</v>
      </c>
      <c r="AZ25" s="19">
        <f t="shared" si="24"/>
        <v>0.046683</v>
      </c>
      <c r="BA25" s="19">
        <f t="shared" si="24"/>
        <v>0.05232</v>
      </c>
      <c r="BB25" s="19">
        <f t="shared" si="24"/>
        <v>0.057936</v>
      </c>
      <c r="BC25" s="19">
        <f t="shared" si="24"/>
        <v>0.063552</v>
      </c>
      <c r="BD25" s="19">
        <f t="shared" si="24"/>
        <v>0.06772600000000001</v>
      </c>
      <c r="BE25" s="19">
        <f t="shared" si="24"/>
        <v>0.041462</v>
      </c>
      <c r="BF25" s="90"/>
    </row>
    <row r="26" spans="2:58" ht="15.75" customHeight="1">
      <c r="B26" s="20" t="s">
        <v>7</v>
      </c>
      <c r="C26" s="23">
        <f aca="true" t="shared" si="25" ref="C26:H26">SUM(C27:C29)</f>
        <v>21.283801</v>
      </c>
      <c r="D26" s="23">
        <f t="shared" si="25"/>
        <v>25.581866930000004</v>
      </c>
      <c r="E26" s="102">
        <f t="shared" si="25"/>
        <v>29.122585</v>
      </c>
      <c r="F26" s="102">
        <f t="shared" si="25"/>
        <v>31.703933</v>
      </c>
      <c r="G26" s="102">
        <f t="shared" si="25"/>
        <v>26.247018999999998</v>
      </c>
      <c r="H26" s="102">
        <f t="shared" si="25"/>
        <v>27.152237999999997</v>
      </c>
      <c r="I26" s="102">
        <f aca="true" t="shared" si="26" ref="I26:N26">SUM(I27:I29)</f>
        <v>31.634745</v>
      </c>
      <c r="J26" s="102">
        <f t="shared" si="26"/>
        <v>28.761097</v>
      </c>
      <c r="K26" s="102">
        <f t="shared" si="26"/>
        <v>33.509783</v>
      </c>
      <c r="L26" s="102">
        <f t="shared" si="26"/>
        <v>28.610072000000002</v>
      </c>
      <c r="M26" s="102">
        <f t="shared" si="26"/>
        <v>31.015079</v>
      </c>
      <c r="N26" s="102">
        <f t="shared" si="26"/>
        <v>30.680442999999997</v>
      </c>
      <c r="O26" s="102">
        <f>SUM(O27:O29)</f>
        <v>28.342267</v>
      </c>
      <c r="P26" s="96"/>
      <c r="Q26" s="22">
        <f aca="true" t="shared" si="27" ref="Q26:V26">SUM(Q27:Q29)</f>
        <v>171.335619</v>
      </c>
      <c r="R26" s="22">
        <f t="shared" si="27"/>
        <v>110.82495999999999</v>
      </c>
      <c r="S26" s="105">
        <f t="shared" si="27"/>
        <v>122.90576099999998</v>
      </c>
      <c r="T26" s="105">
        <f t="shared" si="27"/>
        <v>130.158047</v>
      </c>
      <c r="U26" s="116">
        <f t="shared" si="27"/>
        <v>145.748276</v>
      </c>
      <c r="V26" s="116">
        <f t="shared" si="27"/>
        <v>172.844281</v>
      </c>
      <c r="W26" s="116">
        <f aca="true" t="shared" si="28" ref="W26:AC26">SUM(W27:W29)</f>
        <v>185.48886</v>
      </c>
      <c r="X26" s="116">
        <f t="shared" si="28"/>
        <v>217.33264000000003</v>
      </c>
      <c r="Y26" s="116">
        <f t="shared" si="28"/>
        <v>222.819941</v>
      </c>
      <c r="Z26" s="116">
        <f t="shared" si="28"/>
        <v>242.484948</v>
      </c>
      <c r="AA26" s="116">
        <f t="shared" si="28"/>
        <v>211.46316199999998</v>
      </c>
      <c r="AB26" s="116">
        <f t="shared" si="28"/>
        <v>206.041759</v>
      </c>
      <c r="AC26" s="116">
        <f t="shared" si="28"/>
        <v>228.71063800000002</v>
      </c>
      <c r="AD26" s="93"/>
      <c r="AE26" s="21">
        <f>SUM(AE27:AE29)</f>
        <v>0</v>
      </c>
      <c r="AF26" s="21">
        <f>SUM(AF27:AF29)</f>
        <v>0</v>
      </c>
      <c r="AG26" s="106">
        <f>SUM(AG27:AG29)</f>
        <v>0</v>
      </c>
      <c r="AH26" s="106">
        <f>SUM(AH27:AH29)</f>
        <v>0</v>
      </c>
      <c r="AI26" s="106">
        <f aca="true" t="shared" si="29" ref="AI26:AQ26">SUM(AI27:AI29)</f>
        <v>0</v>
      </c>
      <c r="AJ26" s="106">
        <f t="shared" si="29"/>
        <v>0</v>
      </c>
      <c r="AK26" s="106">
        <f t="shared" si="29"/>
        <v>0</v>
      </c>
      <c r="AL26" s="106">
        <f t="shared" si="29"/>
        <v>0</v>
      </c>
      <c r="AM26" s="106">
        <f t="shared" si="29"/>
        <v>0</v>
      </c>
      <c r="AN26" s="106">
        <f t="shared" si="29"/>
        <v>0</v>
      </c>
      <c r="AO26" s="106">
        <f t="shared" si="29"/>
        <v>0</v>
      </c>
      <c r="AP26" s="106">
        <f t="shared" si="29"/>
        <v>0</v>
      </c>
      <c r="AQ26" s="106">
        <f t="shared" si="29"/>
        <v>0</v>
      </c>
      <c r="AR26" s="93"/>
      <c r="AS26" s="23">
        <f aca="true" t="shared" si="30" ref="AS26:AX26">SUM(AS27:AS29)</f>
        <v>192.61942000000002</v>
      </c>
      <c r="AT26" s="23">
        <f t="shared" si="30"/>
        <v>136.40682693</v>
      </c>
      <c r="AU26" s="102">
        <f t="shared" si="30"/>
        <v>152.028346</v>
      </c>
      <c r="AV26" s="102">
        <f t="shared" si="30"/>
        <v>161.86198</v>
      </c>
      <c r="AW26" s="102">
        <f t="shared" si="30"/>
        <v>171.995295</v>
      </c>
      <c r="AX26" s="102">
        <f t="shared" si="30"/>
        <v>199.996519</v>
      </c>
      <c r="AY26" s="102">
        <f aca="true" t="shared" si="31" ref="AY26:BD26">SUM(AY27:AY29)</f>
        <v>217.12360500000003</v>
      </c>
      <c r="AZ26" s="102">
        <f t="shared" si="31"/>
        <v>246.09373700000003</v>
      </c>
      <c r="BA26" s="102">
        <f t="shared" si="31"/>
        <v>256.329724</v>
      </c>
      <c r="BB26" s="102">
        <f t="shared" si="31"/>
        <v>271.09502</v>
      </c>
      <c r="BC26" s="102">
        <f t="shared" si="31"/>
        <v>242.478241</v>
      </c>
      <c r="BD26" s="102">
        <f t="shared" si="31"/>
        <v>236.72220200000004</v>
      </c>
      <c r="BE26" s="102">
        <f>SUM(BE27:BE29)</f>
        <v>257.052905</v>
      </c>
      <c r="BF26" s="93"/>
    </row>
    <row r="27" spans="2:58" ht="12.75">
      <c r="B27" s="13" t="s">
        <v>2</v>
      </c>
      <c r="C27" s="24">
        <f aca="true" t="shared" si="32" ref="C27:E29">C7+C11+C15+C19+C23</f>
        <v>2.210349</v>
      </c>
      <c r="D27" s="24">
        <f>D7+D11+D15+D19+D23</f>
        <v>6.219325</v>
      </c>
      <c r="E27" s="103">
        <f t="shared" si="32"/>
        <v>6.246892</v>
      </c>
      <c r="F27" s="103">
        <f aca="true" t="shared" si="33" ref="F27:G29">F7+F11+F15+F19+F23</f>
        <v>7.356659</v>
      </c>
      <c r="G27" s="103">
        <f t="shared" si="33"/>
        <v>4.542321</v>
      </c>
      <c r="H27" s="103">
        <f aca="true" t="shared" si="34" ref="H27:I29">H7+H11+H15+H19+H23</f>
        <v>5.373052</v>
      </c>
      <c r="I27" s="103">
        <f t="shared" si="34"/>
        <v>8.446327</v>
      </c>
      <c r="J27" s="103">
        <f aca="true" t="shared" si="35" ref="J27:K29">J7+J11+J15+J19+J23</f>
        <v>6.648243</v>
      </c>
      <c r="K27" s="103">
        <f t="shared" si="35"/>
        <v>9.978143000000001</v>
      </c>
      <c r="L27" s="103">
        <f aca="true" t="shared" si="36" ref="L27:M29">L7+L11+L15+L19+L23</f>
        <v>6.2941709999999995</v>
      </c>
      <c r="M27" s="103">
        <f t="shared" si="36"/>
        <v>8.359074</v>
      </c>
      <c r="N27" s="103">
        <f aca="true" t="shared" si="37" ref="N27:O29">N7+N11+N15+N19+N23</f>
        <v>8.20841</v>
      </c>
      <c r="O27" s="103">
        <f t="shared" si="37"/>
        <v>3.7067319999999997</v>
      </c>
      <c r="P27" s="72"/>
      <c r="Q27" s="25">
        <f aca="true" t="shared" si="38" ref="Q27:S29">Q7+Q11+Q15+Q19+Q23</f>
        <v>70.87715800000001</v>
      </c>
      <c r="R27" s="25">
        <f>R7+R11+R15+R19+R23</f>
        <v>38.686569999999996</v>
      </c>
      <c r="S27" s="100">
        <f t="shared" si="38"/>
        <v>49.696315</v>
      </c>
      <c r="T27" s="100">
        <f aca="true" t="shared" si="39" ref="T27:U29">T7+T11+T15+T19+T23</f>
        <v>45.137754</v>
      </c>
      <c r="U27" s="100">
        <f t="shared" si="39"/>
        <v>59.044315999999995</v>
      </c>
      <c r="V27" s="100">
        <f>V7+V11+V15+V19+V23</f>
        <v>75.996728</v>
      </c>
      <c r="W27" s="100">
        <f aca="true" t="shared" si="40" ref="W27:AC27">W7+W11+W15+W19+W23</f>
        <v>67.747539</v>
      </c>
      <c r="X27" s="100">
        <f t="shared" si="40"/>
        <v>105.20618000000002</v>
      </c>
      <c r="Y27" s="100">
        <f t="shared" si="40"/>
        <v>64.75418499999999</v>
      </c>
      <c r="Z27" s="100">
        <f t="shared" si="40"/>
        <v>75.40308700000001</v>
      </c>
      <c r="AA27" s="100">
        <f t="shared" si="40"/>
        <v>65.144113</v>
      </c>
      <c r="AB27" s="100">
        <f t="shared" si="40"/>
        <v>62.232648</v>
      </c>
      <c r="AC27" s="100">
        <f t="shared" si="40"/>
        <v>78.344763</v>
      </c>
      <c r="AD27" s="72"/>
      <c r="AE27" s="24">
        <f aca="true" t="shared" si="41" ref="AE27:AG29">AE7+AE11+AE15+AE19+AE23</f>
        <v>0</v>
      </c>
      <c r="AF27" s="24">
        <f t="shared" si="41"/>
        <v>0</v>
      </c>
      <c r="AG27" s="103">
        <f t="shared" si="41"/>
        <v>0</v>
      </c>
      <c r="AH27" s="103">
        <f>AH7+AH11+AH15+AH19+AH23</f>
        <v>0</v>
      </c>
      <c r="AI27" s="103">
        <f aca="true" t="shared" si="42" ref="AI27:AQ27">AI7+AI11+AI15+AI19+AI23</f>
        <v>0</v>
      </c>
      <c r="AJ27" s="103">
        <f t="shared" si="42"/>
        <v>0</v>
      </c>
      <c r="AK27" s="103">
        <f t="shared" si="42"/>
        <v>0</v>
      </c>
      <c r="AL27" s="103">
        <f t="shared" si="42"/>
        <v>0</v>
      </c>
      <c r="AM27" s="103">
        <f t="shared" si="42"/>
        <v>0</v>
      </c>
      <c r="AN27" s="103">
        <f t="shared" si="42"/>
        <v>0</v>
      </c>
      <c r="AO27" s="103">
        <f t="shared" si="42"/>
        <v>0</v>
      </c>
      <c r="AP27" s="103">
        <f t="shared" si="42"/>
        <v>0</v>
      </c>
      <c r="AQ27" s="103">
        <f t="shared" si="42"/>
        <v>0</v>
      </c>
      <c r="AR27" s="98"/>
      <c r="AS27" s="24">
        <f aca="true" t="shared" si="43" ref="AS27:AU29">AS7+AS11+AS15+AS19+AS23</f>
        <v>73.087507</v>
      </c>
      <c r="AT27" s="24">
        <f t="shared" si="43"/>
        <v>44.905895</v>
      </c>
      <c r="AU27" s="103">
        <f t="shared" si="43"/>
        <v>55.943206999999994</v>
      </c>
      <c r="AV27" s="103">
        <f aca="true" t="shared" si="44" ref="AV27:AW29">AV7+AV11+AV15+AV19+AV23</f>
        <v>52.494413</v>
      </c>
      <c r="AW27" s="103">
        <f t="shared" si="44"/>
        <v>63.586636999999996</v>
      </c>
      <c r="AX27" s="103">
        <f aca="true" t="shared" si="45" ref="AX27:AY29">AX7+AX11+AX15+AX19+AX23</f>
        <v>81.36978</v>
      </c>
      <c r="AY27" s="103">
        <f t="shared" si="45"/>
        <v>76.19386600000001</v>
      </c>
      <c r="AZ27" s="103">
        <f aca="true" t="shared" si="46" ref="AZ27:BA29">AZ7+AZ11+AZ15+AZ19+AZ23</f>
        <v>111.85442300000003</v>
      </c>
      <c r="BA27" s="103">
        <f t="shared" si="46"/>
        <v>74.732328</v>
      </c>
      <c r="BB27" s="103">
        <f aca="true" t="shared" si="47" ref="BB27:BC29">BB7+BB11+BB15+BB19+BB23</f>
        <v>81.697258</v>
      </c>
      <c r="BC27" s="103">
        <f t="shared" si="47"/>
        <v>73.503187</v>
      </c>
      <c r="BD27" s="103">
        <f aca="true" t="shared" si="48" ref="BD27:BE29">BD7+BD11+BD15+BD19+BD23</f>
        <v>70.441058</v>
      </c>
      <c r="BE27" s="103">
        <f t="shared" si="48"/>
        <v>82.051495</v>
      </c>
      <c r="BF27" s="72"/>
    </row>
    <row r="28" spans="2:58" ht="12.75">
      <c r="B28" s="13" t="s">
        <v>3</v>
      </c>
      <c r="C28" s="24">
        <f t="shared" si="32"/>
        <v>6.144277</v>
      </c>
      <c r="D28" s="24">
        <f>D8+D12+D16+D20+D24</f>
        <v>7.15234993</v>
      </c>
      <c r="E28" s="103">
        <f t="shared" si="32"/>
        <v>10.449496</v>
      </c>
      <c r="F28" s="103">
        <f t="shared" si="33"/>
        <v>11.655568</v>
      </c>
      <c r="G28" s="103">
        <f t="shared" si="33"/>
        <v>8.851614</v>
      </c>
      <c r="H28" s="103">
        <f t="shared" si="34"/>
        <v>8.68443</v>
      </c>
      <c r="I28" s="103">
        <f t="shared" si="34"/>
        <v>9.228665</v>
      </c>
      <c r="J28" s="103">
        <f t="shared" si="35"/>
        <v>9.398681</v>
      </c>
      <c r="K28" s="103">
        <f t="shared" si="35"/>
        <v>10.617766999999999</v>
      </c>
      <c r="L28" s="103">
        <f t="shared" si="36"/>
        <v>9.158862000000001</v>
      </c>
      <c r="M28" s="103">
        <f t="shared" si="36"/>
        <v>9.909779</v>
      </c>
      <c r="N28" s="103">
        <f t="shared" si="37"/>
        <v>9.292809</v>
      </c>
      <c r="O28" s="103">
        <f t="shared" si="37"/>
        <v>11.589864</v>
      </c>
      <c r="P28" s="72"/>
      <c r="Q28" s="25">
        <f t="shared" si="38"/>
        <v>70.03298000000001</v>
      </c>
      <c r="R28" s="25">
        <f>R8+R12+R16+R20+R24</f>
        <v>34.362818</v>
      </c>
      <c r="S28" s="100">
        <f t="shared" si="38"/>
        <v>34.26607799999999</v>
      </c>
      <c r="T28" s="100">
        <f t="shared" si="39"/>
        <v>46.10227199999999</v>
      </c>
      <c r="U28" s="100">
        <f t="shared" si="39"/>
        <v>47.900969</v>
      </c>
      <c r="V28" s="100">
        <f>V8+V12+V16+V20+V24</f>
        <v>57.533914</v>
      </c>
      <c r="W28" s="100">
        <f aca="true" t="shared" si="49" ref="W28:AC28">W8+W12+W16+W20+W24</f>
        <v>77.432605</v>
      </c>
      <c r="X28" s="100">
        <f t="shared" si="49"/>
        <v>71.966315</v>
      </c>
      <c r="Y28" s="100">
        <f t="shared" si="49"/>
        <v>117.97992900000001</v>
      </c>
      <c r="Z28" s="100">
        <f t="shared" si="49"/>
        <v>126.816138</v>
      </c>
      <c r="AA28" s="100">
        <f t="shared" si="49"/>
        <v>109.29515099999999</v>
      </c>
      <c r="AB28" s="100">
        <f t="shared" si="49"/>
        <v>111.46974300000001</v>
      </c>
      <c r="AC28" s="100">
        <f t="shared" si="49"/>
        <v>115.118412</v>
      </c>
      <c r="AD28" s="72"/>
      <c r="AE28" s="24">
        <f t="shared" si="41"/>
        <v>0</v>
      </c>
      <c r="AF28" s="24">
        <f t="shared" si="41"/>
        <v>0</v>
      </c>
      <c r="AG28" s="103">
        <f t="shared" si="41"/>
        <v>0</v>
      </c>
      <c r="AH28" s="103">
        <f>AH8+AH12+AH16+AH20+AH24</f>
        <v>0</v>
      </c>
      <c r="AI28" s="103">
        <f aca="true" t="shared" si="50" ref="AI28:AQ28">AI8+AI12+AI16+AI20+AI24</f>
        <v>0</v>
      </c>
      <c r="AJ28" s="103">
        <f t="shared" si="50"/>
        <v>0</v>
      </c>
      <c r="AK28" s="103">
        <f t="shared" si="50"/>
        <v>0</v>
      </c>
      <c r="AL28" s="103">
        <f t="shared" si="50"/>
        <v>0</v>
      </c>
      <c r="AM28" s="103">
        <f t="shared" si="50"/>
        <v>0</v>
      </c>
      <c r="AN28" s="103">
        <f t="shared" si="50"/>
        <v>0</v>
      </c>
      <c r="AO28" s="103">
        <f t="shared" si="50"/>
        <v>0</v>
      </c>
      <c r="AP28" s="103">
        <f t="shared" si="50"/>
        <v>0</v>
      </c>
      <c r="AQ28" s="103">
        <f t="shared" si="50"/>
        <v>0</v>
      </c>
      <c r="AR28" s="72"/>
      <c r="AS28" s="24">
        <f t="shared" si="43"/>
        <v>76.17725700000001</v>
      </c>
      <c r="AT28" s="24">
        <f t="shared" si="43"/>
        <v>41.51516793</v>
      </c>
      <c r="AU28" s="103">
        <f t="shared" si="43"/>
        <v>44.715574000000004</v>
      </c>
      <c r="AV28" s="103">
        <f t="shared" si="44"/>
        <v>57.757839999999995</v>
      </c>
      <c r="AW28" s="103">
        <f t="shared" si="44"/>
        <v>56.752583</v>
      </c>
      <c r="AX28" s="103">
        <f t="shared" si="45"/>
        <v>66.218344</v>
      </c>
      <c r="AY28" s="103">
        <f t="shared" si="45"/>
        <v>86.66126999999999</v>
      </c>
      <c r="AZ28" s="103">
        <f t="shared" si="46"/>
        <v>81.364996</v>
      </c>
      <c r="BA28" s="103">
        <f t="shared" si="46"/>
        <v>128.59769599999998</v>
      </c>
      <c r="BB28" s="103">
        <f t="shared" si="47"/>
        <v>135.975</v>
      </c>
      <c r="BC28" s="103">
        <f t="shared" si="47"/>
        <v>119.20492999999999</v>
      </c>
      <c r="BD28" s="103">
        <f t="shared" si="48"/>
        <v>120.76255200000001</v>
      </c>
      <c r="BE28" s="103">
        <f t="shared" si="48"/>
        <v>126.708276</v>
      </c>
      <c r="BF28" s="72"/>
    </row>
    <row r="29" spans="2:58" ht="13.5" thickBot="1">
      <c r="B29" s="27" t="s">
        <v>4</v>
      </c>
      <c r="C29" s="28">
        <f t="shared" si="32"/>
        <v>12.929175</v>
      </c>
      <c r="D29" s="28">
        <f>D9+D13+D17+D21+D25</f>
        <v>12.210192000000001</v>
      </c>
      <c r="E29" s="104">
        <f t="shared" si="32"/>
        <v>12.426197</v>
      </c>
      <c r="F29" s="104">
        <f t="shared" si="33"/>
        <v>12.691706</v>
      </c>
      <c r="G29" s="104">
        <f t="shared" si="33"/>
        <v>12.853083999999999</v>
      </c>
      <c r="H29" s="104">
        <f t="shared" si="34"/>
        <v>13.094755999999999</v>
      </c>
      <c r="I29" s="104">
        <f t="shared" si="34"/>
        <v>13.959753</v>
      </c>
      <c r="J29" s="104">
        <f t="shared" si="35"/>
        <v>12.714172999999999</v>
      </c>
      <c r="K29" s="104">
        <f t="shared" si="35"/>
        <v>12.913872999999999</v>
      </c>
      <c r="L29" s="104">
        <f t="shared" si="36"/>
        <v>13.157039</v>
      </c>
      <c r="M29" s="104">
        <f t="shared" si="36"/>
        <v>12.746225999999998</v>
      </c>
      <c r="N29" s="104">
        <f t="shared" si="37"/>
        <v>13.179223999999998</v>
      </c>
      <c r="O29" s="104">
        <f t="shared" si="37"/>
        <v>13.045671</v>
      </c>
      <c r="P29" s="73"/>
      <c r="Q29" s="29">
        <f t="shared" si="38"/>
        <v>30.425480999999998</v>
      </c>
      <c r="R29" s="29">
        <f>R9+R13+R17+R21+R25</f>
        <v>37.775572</v>
      </c>
      <c r="S29" s="101">
        <f t="shared" si="38"/>
        <v>38.94336799999999</v>
      </c>
      <c r="T29" s="101">
        <f t="shared" si="39"/>
        <v>38.918020999999996</v>
      </c>
      <c r="U29" s="101">
        <f t="shared" si="39"/>
        <v>38.802991</v>
      </c>
      <c r="V29" s="101">
        <f>V9+V13+V17+V21+V25</f>
        <v>39.313639</v>
      </c>
      <c r="W29" s="101">
        <f aca="true" t="shared" si="51" ref="W29:AC29">W9+W13+W17+W21+W25</f>
        <v>40.308716</v>
      </c>
      <c r="X29" s="101">
        <f t="shared" si="51"/>
        <v>40.160145</v>
      </c>
      <c r="Y29" s="101">
        <f t="shared" si="51"/>
        <v>40.085826999999995</v>
      </c>
      <c r="Z29" s="101">
        <f t="shared" si="51"/>
        <v>40.265723</v>
      </c>
      <c r="AA29" s="101">
        <f t="shared" si="51"/>
        <v>37.023897999999996</v>
      </c>
      <c r="AB29" s="101">
        <f t="shared" si="51"/>
        <v>32.339368</v>
      </c>
      <c r="AC29" s="101">
        <f t="shared" si="51"/>
        <v>35.247462999999996</v>
      </c>
      <c r="AD29" s="73"/>
      <c r="AE29" s="28">
        <f t="shared" si="41"/>
        <v>0</v>
      </c>
      <c r="AF29" s="28">
        <f t="shared" si="41"/>
        <v>0</v>
      </c>
      <c r="AG29" s="104">
        <f t="shared" si="41"/>
        <v>0</v>
      </c>
      <c r="AH29" s="104">
        <f>AH9+AH13+AH17+AH21+AH25</f>
        <v>0</v>
      </c>
      <c r="AI29" s="104">
        <f aca="true" t="shared" si="52" ref="AI29:AQ29">AI9+AI13+AI17+AI21+AI25</f>
        <v>0</v>
      </c>
      <c r="AJ29" s="104">
        <f t="shared" si="52"/>
        <v>0</v>
      </c>
      <c r="AK29" s="104">
        <f t="shared" si="52"/>
        <v>0</v>
      </c>
      <c r="AL29" s="104">
        <f t="shared" si="52"/>
        <v>0</v>
      </c>
      <c r="AM29" s="104">
        <f t="shared" si="52"/>
        <v>0</v>
      </c>
      <c r="AN29" s="104">
        <f t="shared" si="52"/>
        <v>0</v>
      </c>
      <c r="AO29" s="104">
        <f t="shared" si="52"/>
        <v>0</v>
      </c>
      <c r="AP29" s="104">
        <f t="shared" si="52"/>
        <v>0</v>
      </c>
      <c r="AQ29" s="104">
        <f t="shared" si="52"/>
        <v>0</v>
      </c>
      <c r="AR29" s="73"/>
      <c r="AS29" s="28">
        <f t="shared" si="43"/>
        <v>43.354656</v>
      </c>
      <c r="AT29" s="28">
        <f t="shared" si="43"/>
        <v>49.985763999999996</v>
      </c>
      <c r="AU29" s="104">
        <f t="shared" si="43"/>
        <v>51.369564999999994</v>
      </c>
      <c r="AV29" s="104">
        <f t="shared" si="44"/>
        <v>51.609727</v>
      </c>
      <c r="AW29" s="104">
        <f t="shared" si="44"/>
        <v>51.656075</v>
      </c>
      <c r="AX29" s="104">
        <f t="shared" si="45"/>
        <v>52.408395000000006</v>
      </c>
      <c r="AY29" s="104">
        <f t="shared" si="45"/>
        <v>54.268469</v>
      </c>
      <c r="AZ29" s="104">
        <f t="shared" si="46"/>
        <v>52.874318</v>
      </c>
      <c r="BA29" s="104">
        <f t="shared" si="46"/>
        <v>52.9997</v>
      </c>
      <c r="BB29" s="104">
        <f t="shared" si="47"/>
        <v>53.422762</v>
      </c>
      <c r="BC29" s="104">
        <f t="shared" si="47"/>
        <v>49.770124</v>
      </c>
      <c r="BD29" s="104">
        <f t="shared" si="48"/>
        <v>45.518592000000005</v>
      </c>
      <c r="BE29" s="104">
        <f t="shared" si="48"/>
        <v>48.293134</v>
      </c>
      <c r="BF29" s="73"/>
    </row>
    <row r="30" spans="2:44" ht="51" customHeight="1">
      <c r="B30" s="3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</row>
    <row r="31" spans="2:44" ht="15" customHeight="1">
      <c r="B31" s="34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</row>
    <row r="32" spans="2:44" ht="39" customHeight="1">
      <c r="B32" s="3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2:44" ht="35.25" customHeight="1">
      <c r="B33" s="3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2:44" ht="35.25" customHeight="1">
      <c r="B34" s="3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2:44" ht="30" customHeight="1">
      <c r="B35" s="3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2:44" ht="30" customHeight="1">
      <c r="B36" s="3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2:44" ht="41.25" customHeight="1">
      <c r="B37" s="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</row>
    <row r="38" spans="2:44" ht="18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2:44" ht="12.75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ht="27" customHeight="1">
      <c r="B40" s="30"/>
    </row>
    <row r="41" ht="21.75" customHeight="1">
      <c r="B41" s="39"/>
    </row>
    <row r="42" ht="12.75">
      <c r="B42" s="8"/>
    </row>
    <row r="43" spans="2:44" ht="90" customHeight="1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</row>
    <row r="44" spans="2:44" ht="26.25" customHeight="1"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</row>
    <row r="45" spans="2:44" ht="33" customHeight="1">
      <c r="B45" s="4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</row>
    <row r="46" spans="1:44" ht="27" customHeight="1">
      <c r="A46" s="48"/>
      <c r="B46" s="4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27" customHeight="1">
      <c r="A47" s="48"/>
      <c r="B47" s="40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ht="21" customHeight="1">
      <c r="A48" s="48"/>
      <c r="B48" s="4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21" customHeight="1">
      <c r="A49" s="48"/>
      <c r="B49" s="4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26.25" customHeight="1">
      <c r="A50" s="48"/>
      <c r="B50" s="40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27" customHeight="1">
      <c r="A51" s="48"/>
      <c r="B51" s="40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27" customHeight="1">
      <c r="A52" s="48"/>
      <c r="B52" s="40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27" customHeight="1">
      <c r="A53" s="48"/>
      <c r="B53" s="4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27" customHeight="1">
      <c r="A54" s="48"/>
      <c r="B54" s="4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27" customHeight="1">
      <c r="A55" s="48"/>
      <c r="B55" s="4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27" customHeight="1">
      <c r="A56" s="48"/>
      <c r="B56" s="40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27" customHeight="1">
      <c r="A57" s="48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t="27" customHeight="1">
      <c r="A58" s="48"/>
      <c r="B58" s="4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t="27" customHeight="1">
      <c r="A59" s="48"/>
      <c r="B59" s="4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t="27" customHeight="1">
      <c r="A60" s="48"/>
      <c r="B60" s="4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t="27" customHeight="1">
      <c r="A61" s="48"/>
      <c r="B61" s="40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t="27" customHeight="1">
      <c r="A62" s="48"/>
      <c r="B62" s="40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27" customHeight="1">
      <c r="A63" s="48"/>
      <c r="B63" s="40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30" ht="24" customHeight="1">
      <c r="A64" s="50"/>
      <c r="B64" s="51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44" ht="27" customHeight="1">
      <c r="A65" s="48"/>
      <c r="B65" s="40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27" customHeight="1">
      <c r="A66" s="48"/>
      <c r="B66" s="40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ht="27" customHeight="1">
      <c r="A67" s="48"/>
      <c r="B67" s="40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t="27" customHeight="1">
      <c r="A68" s="48"/>
      <c r="B68" s="40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ht="27" customHeight="1">
      <c r="A69" s="48"/>
      <c r="B69" s="40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ht="23.25" customHeight="1">
      <c r="A70" s="48"/>
      <c r="B70" s="40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ht="21" customHeight="1">
      <c r="A71" s="48"/>
      <c r="B71" s="40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ht="27" customHeight="1">
      <c r="A72" s="48"/>
      <c r="B72" s="40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ht="27.75" customHeight="1">
      <c r="A73" s="48"/>
      <c r="B73" s="40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32.25" customHeight="1">
      <c r="A74" s="48"/>
      <c r="B74" s="40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2.75">
      <c r="A75" s="48"/>
      <c r="B75" s="40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2.75">
      <c r="A76" s="48"/>
      <c r="B76" s="5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</row>
    <row r="77" spans="1:44" ht="12.75">
      <c r="A77" s="48"/>
      <c r="B77" s="5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ht="12.75">
      <c r="A78" s="48"/>
      <c r="B78" s="5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ht="12.75">
      <c r="A79" s="48"/>
      <c r="B79" s="40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ht="12.75">
      <c r="A80" s="54"/>
      <c r="B80" s="5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ht="12.75">
      <c r="A81" s="54"/>
      <c r="B81" s="5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2" ht="12.75">
      <c r="A82" s="54"/>
      <c r="B82" s="52"/>
    </row>
    <row r="83" spans="1:44" ht="12.75">
      <c r="A83" s="54"/>
      <c r="B83" s="5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ht="12.75">
      <c r="A84" s="54"/>
      <c r="B84" s="55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ht="12.75">
      <c r="A85" s="54"/>
      <c r="B85" s="5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ht="12.75">
      <c r="A86" s="54"/>
      <c r="B86" s="5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ht="12.75">
      <c r="A87" s="54"/>
      <c r="B87" s="5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ht="12.75">
      <c r="A88" s="54"/>
      <c r="B88" s="5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ht="12.75">
      <c r="A89" s="54"/>
      <c r="B89" s="52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ht="12.75">
      <c r="A90" s="54"/>
      <c r="B90" s="52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ht="12.75">
      <c r="A91" s="54"/>
      <c r="B91" s="52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ht="12.75">
      <c r="A92" s="54"/>
      <c r="B92" s="5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ht="12.75">
      <c r="A93" s="54"/>
      <c r="B93" s="52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ht="12.75">
      <c r="A94" s="54"/>
      <c r="B94" s="52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ht="12.75">
      <c r="A95" s="54"/>
      <c r="B95" s="52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ht="12.75">
      <c r="A96" s="54"/>
      <c r="B96" s="52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ht="12.75">
      <c r="A97" s="54"/>
      <c r="B97" s="52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ht="12.75">
      <c r="A98" s="54"/>
      <c r="B98" s="52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ht="12.75">
      <c r="A99" s="54"/>
      <c r="B99" s="52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ht="12.75">
      <c r="A100" s="54"/>
      <c r="B100" s="52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ht="12.75">
      <c r="A101" s="54"/>
      <c r="B101" s="52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ht="12.75">
      <c r="A102" s="54"/>
      <c r="B102" s="52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ht="12.75">
      <c r="A103" s="50"/>
      <c r="B103" s="5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ht="12.75">
      <c r="A104" s="54"/>
      <c r="B104" s="5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2.75">
      <c r="A105" s="54"/>
      <c r="B105" s="5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2.75">
      <c r="A106" s="54"/>
      <c r="B106" s="5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2" ht="12.75">
      <c r="A107" s="54"/>
      <c r="B107" s="52"/>
    </row>
    <row r="108" spans="1:44" ht="12.75">
      <c r="A108" s="54"/>
      <c r="B108" s="5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2.75">
      <c r="A109" s="54"/>
      <c r="B109" s="5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2.75">
      <c r="A110" s="54"/>
      <c r="B110" s="5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2.75">
      <c r="A111" s="54"/>
      <c r="B111" s="5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ht="12.75">
      <c r="B112" s="40"/>
    </row>
    <row r="113" ht="18" customHeight="1"/>
    <row r="114" spans="17:30" ht="21.75" customHeight="1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ht="12" customHeight="1"/>
    <row r="116" ht="18" customHeight="1"/>
    <row r="117" ht="18" customHeight="1"/>
    <row r="118" spans="31:44" ht="18" customHeight="1"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</row>
    <row r="119" spans="2:44" ht="18" customHeight="1">
      <c r="B119" s="55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7:44" ht="18" customHeight="1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7:44" ht="18" customHeight="1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7:44" ht="18" customHeight="1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7:44" ht="18" customHeight="1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7:44" ht="18" customHeight="1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7:44" ht="18" customHeight="1"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7:44" ht="18" customHeight="1"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7:44" ht="18" customHeight="1"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7:44" ht="18" customHeight="1"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7:44" ht="18" customHeight="1"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7:44" ht="18" customHeight="1"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7:44" ht="18" customHeight="1"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7:44" ht="18" customHeight="1"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7:44" ht="18" customHeight="1"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7:44" ht="18" customHeight="1"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7:30" ht="18" customHeight="1"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7:30" ht="18" customHeight="1"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7:44" ht="12.75"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7:44" ht="12.75"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7:44" ht="12.75"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7:44" ht="12.75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7:44" ht="12.75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7:44" ht="12.75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7:30" ht="12.75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7:44" ht="12.75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6" spans="17:44" ht="12.75"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ht="11.25" customHeight="1"/>
    <row r="149" spans="31:44" ht="12.75"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31:44" ht="12.75"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7:44" ht="12.75"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7:44" ht="12.75"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7:44" ht="12.75"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7:44" ht="12.75"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7:44" ht="12.75"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7:44" ht="12.75"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7:44" ht="12.75"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7:44" ht="12.75"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7:44" ht="12.75"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7:44" ht="12.75"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7:44" ht="12.75"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7:44" ht="12.75"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7:44" ht="12.75"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7:44" ht="12.75"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7:44" ht="12.75"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7:44" ht="12.7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7:44" ht="12.7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7:44" ht="12.7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7:44" ht="12.7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7:44" ht="12.7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7:30" ht="12.7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7:30" ht="12.7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7:30" ht="12.7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7:30" ht="12.7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ht="8.25" customHeight="1"/>
    <row r="178" spans="17:30" ht="12.7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7:30" ht="12.7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7:30" ht="12.7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7:30" ht="12.7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7:30" ht="12.7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7:30" ht="12.7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7:30" ht="12.7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7:30" ht="12.7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7:30" ht="12.7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7:30" ht="12.7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7:30" ht="12.7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7:30" ht="12.7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7:30" ht="12.7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7:30" ht="12.7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7:30" ht="12.7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7:30" ht="12.7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7:30" ht="12.75"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7:44" ht="12.75"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7:30" ht="12.75"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7:30" ht="12.75"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200" spans="2:44" ht="12.75">
      <c r="B200" s="56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</row>
    <row r="201" spans="2:44" ht="12.75">
      <c r="B201" s="56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</row>
    <row r="202" spans="2:44" ht="12.75">
      <c r="B202" s="56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</row>
    <row r="203" spans="2:44" ht="12.75">
      <c r="B203" s="56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</row>
    <row r="204" spans="1:44" ht="12.75">
      <c r="A204" s="56"/>
      <c r="B204" s="56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</row>
    <row r="205" spans="1:44" ht="12.75">
      <c r="A205" s="56"/>
      <c r="B205" s="56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</row>
    <row r="206" spans="1:44" ht="12.75">
      <c r="A206" s="56"/>
      <c r="B206" s="5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</row>
    <row r="207" spans="1:44" ht="12.75">
      <c r="A207" s="56"/>
      <c r="B207" s="5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</row>
    <row r="208" spans="1:44" ht="12.75">
      <c r="A208" s="56"/>
      <c r="B208" s="56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</row>
    <row r="209" spans="1:44" ht="12.75">
      <c r="A209" s="56"/>
      <c r="B209" s="5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</row>
    <row r="210" spans="1:44" ht="12.75">
      <c r="A210" s="56"/>
      <c r="B210" s="5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</row>
    <row r="211" spans="1:44" ht="12.75">
      <c r="A211" s="56"/>
      <c r="B211" s="5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</row>
    <row r="212" spans="1:44" ht="12.75">
      <c r="A212" s="56"/>
      <c r="B212" s="56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</row>
    <row r="213" spans="1:44" ht="12.75">
      <c r="A213" s="56"/>
      <c r="B213" s="5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</row>
    <row r="214" spans="17:44" ht="12.75"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</row>
    <row r="215" spans="17:44" ht="12.75"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</row>
    <row r="216" spans="1:44" ht="12.75">
      <c r="A216" s="56"/>
      <c r="B216" s="56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</row>
    <row r="217" spans="1:44" ht="12.75">
      <c r="A217" s="56"/>
      <c r="B217" s="5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</row>
    <row r="218" spans="1:44" ht="12.75">
      <c r="A218" s="56"/>
      <c r="B218" s="5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</row>
    <row r="219" spans="1:44" ht="12.75">
      <c r="A219" s="56"/>
      <c r="B219" s="5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</row>
    <row r="220" spans="1:44" ht="12.75">
      <c r="A220" s="56"/>
      <c r="B220" s="5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</row>
    <row r="221" spans="1:44" ht="12.75">
      <c r="A221" s="56"/>
      <c r="B221" s="5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</row>
    <row r="222" spans="1:44" ht="12.75">
      <c r="A222" s="56"/>
      <c r="B222" s="56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</row>
    <row r="223" spans="1:44" ht="12.75">
      <c r="A223" s="56"/>
      <c r="B223" s="5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</row>
    <row r="224" spans="1:44" ht="12.75">
      <c r="A224" s="56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</row>
    <row r="225" spans="1:44" ht="12.75">
      <c r="A225" s="50"/>
      <c r="B225" s="51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</row>
    <row r="226" spans="1:44" ht="12.75">
      <c r="A226" s="56"/>
      <c r="B226" s="5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</row>
    <row r="227" spans="1:44" ht="12.75">
      <c r="A227" s="56"/>
      <c r="B227" s="5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</row>
    <row r="228" spans="1:44" ht="12.75">
      <c r="A228" s="56"/>
      <c r="B228" s="56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</row>
    <row r="229" spans="1:44" ht="12.75">
      <c r="A229" s="56"/>
      <c r="B229" s="56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</row>
    <row r="230" spans="1:44" ht="12.75">
      <c r="A230" s="56"/>
      <c r="B230" s="5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</row>
    <row r="231" spans="1:44" ht="12.75">
      <c r="A231" s="56"/>
      <c r="B231" s="56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</row>
    <row r="232" spans="1:44" ht="12.75">
      <c r="A232" s="56"/>
      <c r="B232" s="5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</row>
    <row r="233" spans="1:44" ht="12.75">
      <c r="A233" s="56"/>
      <c r="B233" s="5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</row>
    <row r="234" spans="1:44" ht="12.75">
      <c r="A234" s="56"/>
      <c r="B234" s="5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</row>
    <row r="235" spans="1:2" ht="12.75">
      <c r="A235" s="34"/>
      <c r="B235" s="34"/>
    </row>
    <row r="237" spans="17:44" ht="12.75"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31:44" ht="12.75"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40" spans="17:44" ht="12.75"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7:44" ht="12.75"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7:44" ht="12.75"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7:44" ht="12.75"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7:44" ht="12.75"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7:44" ht="12.75"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7:44" ht="12.75"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7:44" ht="12.75"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7:44" ht="12.75"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7:30" ht="12.75"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7:44" ht="12.75"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7:44" ht="12.75"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7:44" ht="12.75"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7:44" ht="12.75"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7:44" ht="12.75"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30" ht="12.75">
      <c r="A255" s="50"/>
      <c r="B255" s="51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7:44" ht="12.75"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7:44" ht="12.75"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7:44" ht="12.75"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7:30" ht="12.75"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7:30" ht="12.75"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7:44" ht="12.75"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4" spans="17:30" ht="12.75"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7:44" ht="12.75"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7:30" ht="12.75"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7:30" ht="12.75"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7:30" ht="12.75"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7:30" ht="12.75"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7:30" ht="12.75"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7:30" ht="12.75"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2.75">
      <c r="A272" s="60"/>
      <c r="B272" s="60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7:30" ht="12.75"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7:30" ht="12.75"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7:30" ht="12.75"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7:30" ht="12.75"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2.75">
      <c r="A277" s="50"/>
      <c r="B277" s="51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7:44" ht="12.75"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</row>
    <row r="279" spans="2:44" ht="12.75">
      <c r="B279" s="55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</row>
    <row r="280" spans="17:30" ht="12.75"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7:30" ht="12.75"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7:30" ht="12.75"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7:30" ht="12.75"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7:30" ht="12.75"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7:30" ht="12.75"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7:30" ht="12.75"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8" spans="17:30" ht="12.75"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7:30" ht="12.75"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7:30" ht="12.75"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7:30" ht="12.75"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7:30" ht="12.75"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7:30" ht="12.75"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7:30" ht="12.75"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7:30" ht="12.75"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7:30" ht="12.75"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7:30" ht="12.75"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7:30" ht="12.75"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7:30" ht="12.75"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2.75">
      <c r="A300" s="60"/>
      <c r="B300" s="60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7:30" ht="12.75"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7:30" ht="12.75"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7:30" ht="12.75"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7:30" ht="12.75"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2.75">
      <c r="A305" s="50"/>
      <c r="B305" s="51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7:44" ht="12.75"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7:44" ht="12.75"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7:44" ht="12.75"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7:44" ht="12.75"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3" spans="2:44" ht="23.25" customHeight="1">
      <c r="B313" s="62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</row>
    <row r="314" ht="12.75">
      <c r="B314" s="62"/>
    </row>
    <row r="315" spans="2:44" ht="12.75">
      <c r="B315" s="6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</row>
    <row r="316" spans="2:44" ht="12.75">
      <c r="B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</row>
    <row r="317" spans="2:44" ht="12.75">
      <c r="B317" s="6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</row>
    <row r="318" spans="17:44" ht="12.75"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</row>
    <row r="319" spans="17:44" ht="12.75"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</row>
    <row r="320" spans="2:44" ht="12.75">
      <c r="B320" s="6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</row>
    <row r="321" spans="1:44" ht="12.75">
      <c r="A321" s="62"/>
      <c r="B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</row>
    <row r="322" spans="1:44" ht="12.75">
      <c r="A322" s="62"/>
      <c r="B322" s="6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</row>
    <row r="323" spans="1:44" ht="12.75">
      <c r="A323" s="62"/>
      <c r="B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</row>
    <row r="324" spans="1:44" ht="12.75">
      <c r="A324" s="62"/>
      <c r="B324" s="6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</row>
    <row r="325" spans="17:44" ht="12.75"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</row>
    <row r="326" spans="1:44" ht="12.75">
      <c r="A326" s="62"/>
      <c r="B326" s="6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</row>
    <row r="327" spans="1:44" ht="12.75">
      <c r="A327" s="62"/>
      <c r="B327" s="6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</row>
    <row r="328" spans="17:44" ht="12.75"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</row>
    <row r="329" spans="17:44" ht="12.75"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</row>
    <row r="330" spans="1:44" ht="12.75">
      <c r="A330" s="50"/>
      <c r="B330" s="51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</row>
    <row r="331" spans="1:44" ht="12.75">
      <c r="A331" s="62"/>
      <c r="B331" s="6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</row>
    <row r="332" spans="1:44" ht="12.75">
      <c r="A332" s="62"/>
      <c r="B332" s="6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</row>
    <row r="333" spans="1:44" ht="12.75">
      <c r="A333" s="62"/>
      <c r="B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</row>
    <row r="334" spans="1:44" ht="12.75">
      <c r="A334" s="62"/>
      <c r="B334" s="6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</row>
    <row r="335" spans="1:44" ht="12.75">
      <c r="A335" s="62"/>
      <c r="B335" s="6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</row>
    <row r="336" ht="12.75">
      <c r="B336" s="62"/>
    </row>
    <row r="337" spans="17:30" ht="12.75"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7:30" ht="12.75"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7:30" ht="12.75"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7:30" ht="12.75"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7:30" ht="12.75"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7:30" ht="12.75"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7:30" ht="12.75"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7:30" ht="12.75"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7:30" ht="12.75"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7:30" ht="12.75"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7:30" ht="12.75"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2.75">
      <c r="A348" s="50"/>
      <c r="B348" s="51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7:30" ht="12.75"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2:30" ht="12.75">
      <c r="B350" s="55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7:30" ht="12.75"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7:30" ht="12.75"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7:30" ht="12.75"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7:30" ht="12.75"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7:30" ht="12.75"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7:30" ht="12.75"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7:30" ht="12.75"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7:30" ht="12.75"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7:30" ht="12.75"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7:44" ht="12.75"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7:44" ht="12.75"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7:44" ht="12.75"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30" ht="12.75">
      <c r="A363" s="50"/>
      <c r="B363" s="51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7:30" ht="12.75"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7:30" ht="12.75"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7:30" ht="12.75"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7:30" ht="12.75"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7:30" ht="12.75"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7:30" ht="12.75"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7:30" ht="12.75"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7:30" ht="12.75"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7:30" ht="12.75"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7:30" ht="12.75"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7:30" ht="12.75"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7:30" ht="12.75"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7:30" ht="12.75"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7:30" ht="12.75"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7:30" ht="12.75"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2.75">
      <c r="A379" s="50"/>
      <c r="B379" s="51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7:44" ht="12.75"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7:44" ht="12.75"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7:30" ht="12.75"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2:30" ht="12.75">
      <c r="B383" s="6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44" ht="12.75">
      <c r="A384" s="64"/>
      <c r="B384" s="64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</row>
    <row r="385" spans="1:2" ht="12.75">
      <c r="A385" s="64"/>
      <c r="B385" s="64"/>
    </row>
    <row r="386" spans="1:44" ht="12.75">
      <c r="A386" s="64"/>
      <c r="B386" s="64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2" ht="12.75">
      <c r="A387" s="64"/>
      <c r="B387" s="64"/>
    </row>
    <row r="388" spans="1:2" ht="12.75">
      <c r="A388" s="64"/>
      <c r="B388" s="64"/>
    </row>
    <row r="389" spans="1:44" ht="12.75">
      <c r="A389" s="64"/>
      <c r="B389" s="64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2" ht="12.75">
      <c r="A390" s="64"/>
      <c r="B390" s="64"/>
    </row>
    <row r="391" spans="1:44" ht="12.75">
      <c r="A391" s="64"/>
      <c r="B391" s="64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30" ht="12.75">
      <c r="A392" s="62"/>
      <c r="B392" s="6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7:30" ht="12.75"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7:30" ht="12.75"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7:30" ht="12.75"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7:30" ht="12.75"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7:30" ht="12.75"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7:30" ht="12.75"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7:30" ht="12.75"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7:30" ht="12.75"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7:30" ht="12.75"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2:30" ht="12.75">
      <c r="B402" s="6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2:30" ht="12.75">
      <c r="B403" s="6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2:44" ht="12.75">
      <c r="B404" s="65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</row>
    <row r="405" spans="2:30" ht="12.75">
      <c r="B405" s="65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2:30" ht="12.75">
      <c r="B406" s="65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2:30" ht="12" customHeight="1">
      <c r="B407" s="65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2.75">
      <c r="A408" s="65"/>
      <c r="B408" s="65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44" ht="12.75">
      <c r="A409" s="65"/>
      <c r="B409" s="65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</row>
    <row r="410" spans="2:30" ht="12.75">
      <c r="B410" s="6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7:30" ht="12.75"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7:44" ht="12.75"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7:30" ht="12.75"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7:44" ht="12.75"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7:30" ht="12.75"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7:30" ht="12.75"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</sheetData>
  <sheetProtection/>
  <mergeCells count="5">
    <mergeCell ref="C4:P4"/>
    <mergeCell ref="Q4:AD4"/>
    <mergeCell ref="AE4:AR4"/>
    <mergeCell ref="B4:B5"/>
    <mergeCell ref="AS4:BF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68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ALINA-MIRELA RĂDUŢĂ</cp:lastModifiedBy>
  <cp:lastPrinted>2020-09-25T07:45:24Z</cp:lastPrinted>
  <dcterms:created xsi:type="dcterms:W3CDTF">2011-07-14T08:04:14Z</dcterms:created>
  <dcterms:modified xsi:type="dcterms:W3CDTF">2020-12-23T14:55:54Z</dcterms:modified>
  <cp:category/>
  <cp:version/>
  <cp:contentType/>
  <cp:contentStatus/>
</cp:coreProperties>
</file>