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active financ." sheetId="6" r:id="rId6"/>
  </sheets>
  <definedNames/>
  <calcPr fullCalcOnLoad="1"/>
</workbook>
</file>

<file path=xl/sharedStrings.xml><?xml version="1.0" encoding="utf-8"?>
<sst xmlns="http://schemas.openxmlformats.org/spreadsheetml/2006/main" count="409" uniqueCount="181">
  <si>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</si>
  <si>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</si>
  <si>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</si>
  <si>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</si>
  <si>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</si>
  <si>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</si>
  <si>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</si>
  <si>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</si>
  <si>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</si>
  <si>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</si>
  <si>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</si>
  <si>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</si>
  <si>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</si>
  <si>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</si>
  <si>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</si>
  <si>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</si>
  <si>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</si>
  <si>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</si>
  <si>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</si>
  <si>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</si>
  <si>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</si>
  <si>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</si>
  <si>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</si>
  <si>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</si>
  <si>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</si>
  <si>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</si>
  <si>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</si>
  <si>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</si>
  <si>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</si>
  <si>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</si>
  <si>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</si>
  <si>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</si>
  <si>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</si>
  <si>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</si>
  <si>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</si>
  <si>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</si>
  <si>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22,06,2021</t>
  </si>
  <si>
    <t>engie romania</t>
  </si>
  <si>
    <t>gaze naturale</t>
  </si>
  <si>
    <t>termoenergetica</t>
  </si>
  <si>
    <t>energie termica</t>
  </si>
  <si>
    <t>romprest energy</t>
  </si>
  <si>
    <t>salubritate</t>
  </si>
  <si>
    <t>rosal grup</t>
  </si>
  <si>
    <t>ecogreen</t>
  </si>
  <si>
    <t>munbroch</t>
  </si>
  <si>
    <t>servicii</t>
  </si>
  <si>
    <t>anaf</t>
  </si>
  <si>
    <t>comaltronic</t>
  </si>
  <si>
    <t>nesty auto</t>
  </si>
  <si>
    <t>servicii auto</t>
  </si>
  <si>
    <t>clean prest</t>
  </si>
  <si>
    <t>mentenanta</t>
  </si>
  <si>
    <t>reparatii auto</t>
  </si>
  <si>
    <t>manpres distribution</t>
  </si>
  <si>
    <t>abonament</t>
  </si>
  <si>
    <t>romprest</t>
  </si>
  <si>
    <t>chirie pubele</t>
  </si>
  <si>
    <t>international consulting</t>
  </si>
  <si>
    <t>servicii traduceri</t>
  </si>
  <si>
    <t>23,06,2021</t>
  </si>
  <si>
    <t>carto art</t>
  </si>
  <si>
    <t>hartie</t>
  </si>
  <si>
    <t>evident group</t>
  </si>
  <si>
    <t>23,06,20211</t>
  </si>
  <si>
    <t>mf</t>
  </si>
  <si>
    <t>penalitati</t>
  </si>
  <si>
    <t>alimentare bloomberg</t>
  </si>
  <si>
    <t>ascensorul</t>
  </si>
  <si>
    <t>servicii ascensoare</t>
  </si>
  <si>
    <t>pf</t>
  </si>
  <si>
    <t>ch deplasare</t>
  </si>
  <si>
    <t>chirie</t>
  </si>
  <si>
    <t>24,06,2021</t>
  </si>
  <si>
    <t>heliosoly</t>
  </si>
  <si>
    <t>servicii legatorie</t>
  </si>
  <si>
    <t>24.06.2021</t>
  </si>
  <si>
    <t>OP 6877</t>
  </si>
  <si>
    <t>REINTREGIRE CH DE PERSONAL  APRILIE 2021 - PROIECT SIPOCA 737 - 58.02.01</t>
  </si>
  <si>
    <t>MF</t>
  </si>
  <si>
    <t>OP 6880</t>
  </si>
  <si>
    <t>OP 6882</t>
  </si>
  <si>
    <t>OP 6885</t>
  </si>
  <si>
    <t>ANAF</t>
  </si>
  <si>
    <t>OP 6890</t>
  </si>
  <si>
    <t>OP 6892</t>
  </si>
  <si>
    <t>REINTREGIRE CH DE PERSONAL IAN-APRILIE 2021 - PROIECT SIPOCA 737 - 58.02.01</t>
  </si>
  <si>
    <t>DGRFP CLUJ - NAPOCA</t>
  </si>
  <si>
    <t>OP 6897</t>
  </si>
  <si>
    <t>REINTREGIRE CH DE PERSONAL  IAN-APRILIE 2021 - PROIECT SIPOCA 737 - 58.02.01</t>
  </si>
  <si>
    <t>OP 6894</t>
  </si>
  <si>
    <t>OP 6891</t>
  </si>
  <si>
    <t>OP 6888</t>
  </si>
  <si>
    <t>OP 6883</t>
  </si>
  <si>
    <t>OP 6881</t>
  </si>
  <si>
    <t>OP 6875</t>
  </si>
  <si>
    <t>REINTREGIRE CH DE PERSONAL  APRILIE 2021 - PROIECT SIPOCA 737 - 58.02.02</t>
  </si>
  <si>
    <t>OP 6876</t>
  </si>
  <si>
    <t>OP 6878</t>
  </si>
  <si>
    <t>OP 6879</t>
  </si>
  <si>
    <t>OP 6886</t>
  </si>
  <si>
    <t>OP 6889</t>
  </si>
  <si>
    <t>OP 6895</t>
  </si>
  <si>
    <t>REINTREGIRE CH DE PERSONAL  IAN - APRILIE 2021 - PROIECT SIPOCA 737 - 58.02.02</t>
  </si>
  <si>
    <t>OP 6898</t>
  </si>
  <si>
    <t>REINTREGIRE CH DE PERSONAL  IAN-APRILIE 2021 - PROIECT SIPOCA 737 - 58.02.02</t>
  </si>
  <si>
    <t>OP 6896</t>
  </si>
  <si>
    <t>OP 6893</t>
  </si>
  <si>
    <t>OP 6887</t>
  </si>
  <si>
    <t>OP 6884</t>
  </si>
  <si>
    <t>25.06.2021</t>
  </si>
  <si>
    <t>OP 6938</t>
  </si>
  <si>
    <t>REINTREGIRE CH DE PERSONAL  APRILIE 2021 - PROIECT SIPOCA 739 - 58.02.01</t>
  </si>
  <si>
    <t>OP 6939</t>
  </si>
  <si>
    <t>OP 6940</t>
  </si>
  <si>
    <t>OP 6943</t>
  </si>
  <si>
    <t>OP 6936</t>
  </si>
  <si>
    <t>REINTREGIRE CH DE PERSONAL  APRILIE 2021 - PROIECT SIPOCA 739 - 58.02.02</t>
  </si>
  <si>
    <t>OP 6937</t>
  </si>
  <si>
    <t>OP 6941</t>
  </si>
  <si>
    <t>OP 6942</t>
  </si>
  <si>
    <t>OP 6925</t>
  </si>
  <si>
    <t>ALIMENTARE CONT  CUMPARARE VALUTA OECD</t>
  </si>
  <si>
    <t>OP 6924</t>
  </si>
  <si>
    <t>ALIMENTARE CONT CUMPARARE VALUTA BEI</t>
  </si>
  <si>
    <t>BUGETUL DE STAT</t>
  </si>
  <si>
    <t>TVA serv asist si reprezentare juridica</t>
  </si>
  <si>
    <t>PERSOANA JURIDICA</t>
  </si>
  <si>
    <t xml:space="preserve">cheltuieli judecata </t>
  </si>
  <si>
    <t>PERSOANA FIZICA</t>
  </si>
  <si>
    <t>cheltuieli judiciare</t>
  </si>
  <si>
    <t>cheltuieli judecata si executare</t>
  </si>
  <si>
    <t>onorariu curator</t>
  </si>
  <si>
    <t>cheltuieli fotocopiere</t>
  </si>
  <si>
    <t>cheltuieli executare</t>
  </si>
  <si>
    <t>serv asist si reprezentare juridica</t>
  </si>
  <si>
    <t>22-25 iunie 2021</t>
  </si>
  <si>
    <t>dezinsectie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</si>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</sst>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dddd\,\ d\ mmmm\ yyyy"/>
    <numFmt numFmtId="170" formatCode="#,###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4" fontId="14" fillId="0" borderId="14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right" vertical="center"/>
      <protection/>
    </xf>
    <xf numFmtId="4" fontId="19" fillId="0" borderId="14" xfId="60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9" xfId="62" applyFont="1" applyBorder="1" applyAlignment="1">
      <alignment horizontal="right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4" fontId="19" fillId="0" borderId="21" xfId="60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9" fillId="0" borderId="25" xfId="0" applyFont="1" applyBorder="1" applyAlignment="1">
      <alignment horizontal="right"/>
    </xf>
    <xf numFmtId="14" fontId="0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34" xfId="0" applyBorder="1" applyAlignment="1">
      <alignment/>
    </xf>
    <xf numFmtId="164" fontId="19" fillId="0" borderId="35" xfId="42" applyFont="1" applyFill="1" applyBorder="1" applyAlignment="1" applyProtection="1">
      <alignment/>
      <protection/>
    </xf>
    <xf numFmtId="14" fontId="14" fillId="0" borderId="22" xfId="0" applyNumberFormat="1" applyFont="1" applyBorder="1" applyAlignment="1">
      <alignment horizontal="center"/>
    </xf>
    <xf numFmtId="0" fontId="14" fillId="0" borderId="22" xfId="57" applyFont="1" applyBorder="1" applyAlignment="1">
      <alignment horizontal="left" wrapText="1"/>
      <protection/>
    </xf>
    <xf numFmtId="0" fontId="14" fillId="0" borderId="22" xfId="57" applyFont="1" applyBorder="1" applyAlignment="1">
      <alignment horizontal="center" wrapText="1"/>
      <protection/>
    </xf>
    <xf numFmtId="0" fontId="14" fillId="0" borderId="22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23" fillId="0" borderId="36" xfId="0" applyNumberFormat="1" applyFont="1" applyBorder="1" applyAlignment="1">
      <alignment vertical="center" wrapText="1"/>
    </xf>
    <xf numFmtId="0" fontId="14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0" fillId="0" borderId="37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68" fontId="23" fillId="0" borderId="15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168" fontId="14" fillId="0" borderId="38" xfId="0" applyNumberFormat="1" applyFont="1" applyBorder="1" applyAlignment="1">
      <alignment horizontal="center"/>
    </xf>
    <xf numFmtId="168" fontId="20" fillId="0" borderId="39" xfId="57" applyNumberFormat="1" applyFont="1" applyBorder="1" applyAlignment="1">
      <alignment horizontal="center"/>
      <protection/>
    </xf>
    <xf numFmtId="0" fontId="20" fillId="0" borderId="40" xfId="57" applyFont="1" applyBorder="1">
      <alignment/>
      <protection/>
    </xf>
    <xf numFmtId="0" fontId="20" fillId="0" borderId="41" xfId="57" applyFont="1" applyBorder="1" applyAlignment="1">
      <alignment horizontal="center"/>
      <protection/>
    </xf>
    <xf numFmtId="4" fontId="20" fillId="0" borderId="42" xfId="57" applyNumberFormat="1" applyFont="1" applyBorder="1">
      <alignment/>
      <protection/>
    </xf>
    <xf numFmtId="14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vertical="center" wrapText="1"/>
    </xf>
    <xf numFmtId="43" fontId="24" fillId="25" borderId="14" xfId="0" applyNumberFormat="1" applyFont="1" applyFill="1" applyBorder="1" applyAlignment="1">
      <alignment horizontal="right" vertical="center" wrapText="1"/>
    </xf>
    <xf numFmtId="0" fontId="23" fillId="25" borderId="43" xfId="0" applyFont="1" applyFill="1" applyBorder="1" applyAlignment="1">
      <alignment horizontal="center" vertical="center" wrapText="1"/>
    </xf>
    <xf numFmtId="14" fontId="24" fillId="25" borderId="36" xfId="0" applyNumberFormat="1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left" vertical="center" wrapText="1"/>
    </xf>
    <xf numFmtId="43" fontId="24" fillId="25" borderId="44" xfId="0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14" fontId="24" fillId="25" borderId="20" xfId="0" applyNumberFormat="1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left" vertical="center" wrapText="1"/>
    </xf>
    <xf numFmtId="43" fontId="24" fillId="25" borderId="21" xfId="0" applyNumberFormat="1" applyFont="1" applyFill="1" applyBorder="1" applyAlignment="1">
      <alignment horizontal="right" vertical="center" wrapText="1"/>
    </xf>
    <xf numFmtId="4" fontId="25" fillId="25" borderId="18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0" fontId="25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62" applyFont="1" applyAlignment="1">
      <alignment horizontal="left"/>
      <protection/>
    </xf>
    <xf numFmtId="0" fontId="19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4" fontId="19" fillId="0" borderId="18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3" fontId="14" fillId="0" borderId="43" xfId="57" applyNumberFormat="1" applyFont="1" applyBorder="1" applyAlignment="1">
      <alignment horizontal="center" vertical="center" wrapText="1"/>
      <protection/>
    </xf>
    <xf numFmtId="166" fontId="14" fillId="0" borderId="36" xfId="57" applyNumberFormat="1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left" wrapText="1"/>
      <protection/>
    </xf>
    <xf numFmtId="4" fontId="14" fillId="0" borderId="44" xfId="57" applyNumberFormat="1" applyFont="1" applyBorder="1" applyAlignment="1">
      <alignment horizontal="right" vertical="center" wrapText="1"/>
      <protection/>
    </xf>
    <xf numFmtId="0" fontId="19" fillId="0" borderId="22" xfId="0" applyFont="1" applyBorder="1" applyAlignment="1">
      <alignment horizontal="center"/>
    </xf>
    <xf numFmtId="170" fontId="0" fillId="0" borderId="22" xfId="0" applyNumberFormat="1" applyFont="1" applyBorder="1" applyAlignment="1">
      <alignment horizontal="right"/>
    </xf>
    <xf numFmtId="170" fontId="0" fillId="0" borderId="22" xfId="0" applyNumberFormat="1" applyFont="1" applyBorder="1" applyAlignment="1">
      <alignment/>
    </xf>
    <xf numFmtId="170" fontId="0" fillId="0" borderId="45" xfId="0" applyNumberFormat="1" applyFont="1" applyBorder="1" applyAlignment="1">
      <alignment/>
    </xf>
    <xf numFmtId="0" fontId="0" fillId="0" borderId="0" xfId="0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0" fillId="0" borderId="46" xfId="0" applyNumberFormat="1" applyFon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170" fontId="0" fillId="0" borderId="49" xfId="0" applyNumberFormat="1" applyFont="1" applyBorder="1" applyAlignment="1">
      <alignment/>
    </xf>
    <xf numFmtId="170" fontId="0" fillId="0" borderId="50" xfId="0" applyNumberFormat="1" applyFont="1" applyBorder="1" applyAlignment="1">
      <alignment/>
    </xf>
    <xf numFmtId="170" fontId="0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5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Border="1" applyAlignment="1">
      <alignment/>
    </xf>
    <xf numFmtId="0" fontId="19" fillId="0" borderId="52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33" xfId="0" applyBorder="1" applyAlignment="1">
      <alignment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8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Font="1" applyBorder="1" applyAlignment="1">
      <alignment/>
    </xf>
    <xf numFmtId="14" fontId="19" fillId="0" borderId="52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3" fontId="0" fillId="0" borderId="14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58" xfId="0" applyBorder="1" applyAlignment="1">
      <alignment/>
    </xf>
    <xf numFmtId="0" fontId="19" fillId="0" borderId="55" xfId="0" applyFont="1" applyBorder="1" applyAlignment="1">
      <alignment/>
    </xf>
    <xf numFmtId="0" fontId="0" fillId="0" borderId="59" xfId="0" applyFont="1" applyBorder="1" applyAlignment="1">
      <alignment/>
    </xf>
    <xf numFmtId="170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52" xfId="0" applyNumberFormat="1" applyFont="1" applyBorder="1" applyAlignment="1">
      <alignment horizontal="center"/>
    </xf>
    <xf numFmtId="4" fontId="14" fillId="0" borderId="31" xfId="57" applyNumberFormat="1" applyFont="1" applyBorder="1" applyAlignment="1">
      <alignment horizontal="right"/>
      <protection/>
    </xf>
    <xf numFmtId="166" fontId="14" fillId="0" borderId="52" xfId="57" applyNumberFormat="1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4"/>
  <sheetViews>
    <sheetView zoomScalePageLayoutView="0" workbookViewId="0" topLeftCell="C1">
      <selection activeCell="K34" sqref="K34"/>
    </sheetView>
  </sheetViews>
  <sheetFormatPr defaultColWidth="9.140625" defaultRowHeight="12.75"/>
  <cols>
    <col min="1" max="2" width="0" style="0" hidden="1" customWidth="1"/>
    <col min="3" max="3" width="17.8515625" style="0" customWidth="1"/>
    <col min="4" max="4" width="11.28125" style="0" customWidth="1"/>
    <col min="5" max="5" width="8.28125" style="0" customWidth="1"/>
    <col min="6" max="6" width="19.421875" style="0" customWidth="1"/>
    <col min="7" max="7" width="23.2812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30</v>
      </c>
      <c r="G6" s="54" t="s">
        <v>136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2</v>
      </c>
      <c r="E8" s="21" t="s">
        <v>3</v>
      </c>
      <c r="F8" s="21" t="s">
        <v>4</v>
      </c>
      <c r="G8" s="22" t="s">
        <v>5</v>
      </c>
    </row>
    <row r="9" spans="3:10" ht="12.75" customHeight="1">
      <c r="C9" s="153" t="s">
        <v>138</v>
      </c>
      <c r="D9" s="139"/>
      <c r="E9" s="139"/>
      <c r="F9" s="140">
        <v>83371132</v>
      </c>
      <c r="G9" s="154"/>
      <c r="H9" s="143"/>
      <c r="I9" s="143"/>
      <c r="J9" s="143"/>
    </row>
    <row r="10" spans="3:10" ht="12.75">
      <c r="C10" s="155" t="s">
        <v>139</v>
      </c>
      <c r="D10" s="184" t="s">
        <v>140</v>
      </c>
      <c r="E10" s="66">
        <v>24</v>
      </c>
      <c r="F10" s="141">
        <f>-7653</f>
        <v>-7653</v>
      </c>
      <c r="G10" s="156"/>
      <c r="H10" s="143"/>
      <c r="I10" s="143"/>
      <c r="J10" s="143"/>
    </row>
    <row r="11" spans="3:10" ht="12.75">
      <c r="C11" s="155"/>
      <c r="D11" s="184"/>
      <c r="E11" s="66">
        <v>25</v>
      </c>
      <c r="F11" s="141">
        <f>-3859</f>
        <v>-3859</v>
      </c>
      <c r="G11" s="156"/>
      <c r="H11" s="143"/>
      <c r="I11" s="143"/>
      <c r="J11" s="143"/>
    </row>
    <row r="12" spans="3:10" ht="12.75">
      <c r="C12" s="155"/>
      <c r="D12" s="184"/>
      <c r="E12" s="66"/>
      <c r="F12" s="141"/>
      <c r="G12" s="156"/>
      <c r="H12" s="143"/>
      <c r="I12" s="143"/>
      <c r="J12" s="143"/>
    </row>
    <row r="13" spans="3:10" ht="13.5" thickBot="1">
      <c r="C13" s="157" t="s">
        <v>141</v>
      </c>
      <c r="D13" s="185"/>
      <c r="E13" s="186"/>
      <c r="F13" s="142">
        <f>SUM(F9:F12)</f>
        <v>83359620</v>
      </c>
      <c r="G13" s="158"/>
      <c r="H13" s="143"/>
      <c r="I13" s="143"/>
      <c r="J13" s="143"/>
    </row>
    <row r="14" spans="3:10" ht="12.75">
      <c r="C14" s="159" t="s">
        <v>142</v>
      </c>
      <c r="D14" s="187"/>
      <c r="E14" s="188"/>
      <c r="F14" s="144">
        <v>6710571</v>
      </c>
      <c r="G14" s="160"/>
      <c r="H14" s="143"/>
      <c r="I14" s="143"/>
      <c r="J14" s="143"/>
    </row>
    <row r="15" spans="3:10" ht="12.75">
      <c r="C15" s="161" t="s">
        <v>143</v>
      </c>
      <c r="D15" s="184" t="s">
        <v>140</v>
      </c>
      <c r="E15" s="66">
        <v>24</v>
      </c>
      <c r="F15" s="141">
        <f>-899</f>
        <v>-899</v>
      </c>
      <c r="G15" s="156"/>
      <c r="H15" s="143"/>
      <c r="I15" s="143"/>
      <c r="J15" s="143"/>
    </row>
    <row r="16" spans="3:10" ht="12.75">
      <c r="C16" s="161"/>
      <c r="D16" s="66"/>
      <c r="E16" s="66">
        <v>25</v>
      </c>
      <c r="F16" s="141">
        <f>-443</f>
        <v>-443</v>
      </c>
      <c r="G16" s="156"/>
      <c r="H16" s="143"/>
      <c r="I16" s="143"/>
      <c r="J16" s="143"/>
    </row>
    <row r="17" spans="3:10" ht="12.75">
      <c r="C17" s="162"/>
      <c r="D17" s="68"/>
      <c r="E17" s="68"/>
      <c r="F17" s="145"/>
      <c r="G17" s="163"/>
      <c r="H17" s="143"/>
      <c r="I17" s="143"/>
      <c r="J17" s="143"/>
    </row>
    <row r="18" spans="3:10" ht="13.5" thickBot="1">
      <c r="C18" s="157" t="s">
        <v>144</v>
      </c>
      <c r="D18" s="186"/>
      <c r="E18" s="186"/>
      <c r="F18" s="142">
        <f>SUM(F14:F17)</f>
        <v>6709229</v>
      </c>
      <c r="G18" s="158"/>
      <c r="H18" s="143"/>
      <c r="I18" s="143"/>
      <c r="J18" s="143"/>
    </row>
    <row r="19" spans="3:10" ht="12.75">
      <c r="C19" s="159" t="s">
        <v>145</v>
      </c>
      <c r="D19" s="187"/>
      <c r="E19" s="188"/>
      <c r="F19" s="144">
        <v>266274</v>
      </c>
      <c r="G19" s="160"/>
      <c r="H19" s="143"/>
      <c r="I19" s="143"/>
      <c r="J19" s="143"/>
    </row>
    <row r="20" spans="3:10" ht="12.75">
      <c r="C20" s="161" t="s">
        <v>146</v>
      </c>
      <c r="D20" s="184" t="s">
        <v>140</v>
      </c>
      <c r="E20" s="66">
        <v>22</v>
      </c>
      <c r="F20" s="141">
        <v>47973</v>
      </c>
      <c r="G20" s="156"/>
      <c r="H20" s="143"/>
      <c r="I20" s="143"/>
      <c r="J20" s="143"/>
    </row>
    <row r="21" spans="3:10" ht="12.75" customHeight="1">
      <c r="C21" s="161"/>
      <c r="D21" s="66"/>
      <c r="E21" s="66">
        <v>23</v>
      </c>
      <c r="F21" s="141">
        <v>1947</v>
      </c>
      <c r="G21" s="156"/>
      <c r="H21" s="143"/>
      <c r="I21" s="143"/>
      <c r="J21" s="143"/>
    </row>
    <row r="22" spans="3:10" ht="12.75">
      <c r="C22" s="162"/>
      <c r="D22" s="68"/>
      <c r="E22" s="68"/>
      <c r="F22" s="145"/>
      <c r="G22" s="163"/>
      <c r="H22" s="143"/>
      <c r="I22" s="143"/>
      <c r="J22" s="143"/>
    </row>
    <row r="23" spans="3:10" ht="13.5" thickBot="1">
      <c r="C23" s="157" t="s">
        <v>147</v>
      </c>
      <c r="D23" s="186"/>
      <c r="E23" s="186"/>
      <c r="F23" s="142">
        <f>SUM(F19:F22)</f>
        <v>316194</v>
      </c>
      <c r="G23" s="158"/>
      <c r="H23" s="143"/>
      <c r="I23" s="143"/>
      <c r="J23" s="143"/>
    </row>
    <row r="24" spans="3:10" ht="12.75">
      <c r="C24" s="164" t="s">
        <v>148</v>
      </c>
      <c r="D24" s="189"/>
      <c r="E24" s="189"/>
      <c r="F24" s="146">
        <v>823082</v>
      </c>
      <c r="G24" s="165"/>
      <c r="H24" s="152"/>
      <c r="I24" s="143"/>
      <c r="J24" s="143"/>
    </row>
    <row r="25" spans="3:10" ht="12.75">
      <c r="C25" s="161" t="s">
        <v>149</v>
      </c>
      <c r="D25" s="184" t="s">
        <v>140</v>
      </c>
      <c r="E25" s="190"/>
      <c r="F25" s="147"/>
      <c r="G25" s="156"/>
      <c r="H25" s="152"/>
      <c r="I25" s="143"/>
      <c r="J25" s="143"/>
    </row>
    <row r="26" spans="3:10" ht="12" customHeight="1">
      <c r="C26" s="162"/>
      <c r="D26" s="191"/>
      <c r="E26" s="191"/>
      <c r="F26" s="145"/>
      <c r="G26" s="163"/>
      <c r="H26" s="152"/>
      <c r="I26" s="143"/>
      <c r="J26" s="143"/>
    </row>
    <row r="27" spans="3:10" ht="13.5" thickBot="1">
      <c r="C27" s="157" t="s">
        <v>150</v>
      </c>
      <c r="D27" s="192"/>
      <c r="E27" s="192"/>
      <c r="F27" s="142">
        <f>SUM(F24:F26)</f>
        <v>823082</v>
      </c>
      <c r="G27" s="158"/>
      <c r="H27" s="152"/>
      <c r="I27" s="143"/>
      <c r="J27" s="143"/>
    </row>
    <row r="28" spans="3:10" ht="12.75">
      <c r="C28" s="164" t="s">
        <v>151</v>
      </c>
      <c r="D28" s="191"/>
      <c r="E28" s="191"/>
      <c r="F28" s="145">
        <v>126464</v>
      </c>
      <c r="G28" s="163"/>
      <c r="H28" s="152"/>
      <c r="I28" s="143"/>
      <c r="J28" s="143"/>
    </row>
    <row r="29" spans="3:10" ht="12.75">
      <c r="C29" s="162" t="s">
        <v>152</v>
      </c>
      <c r="D29" s="184" t="s">
        <v>140</v>
      </c>
      <c r="E29" s="66">
        <v>22</v>
      </c>
      <c r="F29" s="141">
        <v>19968</v>
      </c>
      <c r="G29" s="156"/>
      <c r="H29" s="152"/>
      <c r="I29" s="143"/>
      <c r="J29" s="143"/>
    </row>
    <row r="30" spans="3:10" ht="12.75">
      <c r="C30" s="162"/>
      <c r="D30" s="191"/>
      <c r="E30" s="191"/>
      <c r="F30" s="145"/>
      <c r="G30" s="163"/>
      <c r="H30" s="152"/>
      <c r="I30" s="143"/>
      <c r="J30" s="143"/>
    </row>
    <row r="31" spans="3:10" ht="13.5" thickBot="1">
      <c r="C31" s="157" t="s">
        <v>153</v>
      </c>
      <c r="D31" s="192"/>
      <c r="E31" s="192"/>
      <c r="F31" s="142">
        <f>SUM(F28:F30)</f>
        <v>146432</v>
      </c>
      <c r="G31" s="158"/>
      <c r="H31" s="152"/>
      <c r="I31" s="143"/>
      <c r="J31" s="143"/>
    </row>
    <row r="32" spans="3:10" ht="12.75">
      <c r="C32" s="166" t="s">
        <v>154</v>
      </c>
      <c r="D32" s="189"/>
      <c r="E32" s="189"/>
      <c r="F32" s="146">
        <v>64140</v>
      </c>
      <c r="G32" s="167"/>
      <c r="H32" s="152"/>
      <c r="I32" s="143"/>
      <c r="J32" s="143"/>
    </row>
    <row r="33" spans="3:10" ht="12.75">
      <c r="C33" s="161" t="s">
        <v>155</v>
      </c>
      <c r="D33" s="184" t="s">
        <v>140</v>
      </c>
      <c r="E33" s="191"/>
      <c r="F33" s="141"/>
      <c r="G33" s="156"/>
      <c r="H33" s="152"/>
      <c r="I33" s="143"/>
      <c r="J33" s="143"/>
    </row>
    <row r="34" spans="3:10" ht="12.75">
      <c r="C34" s="168"/>
      <c r="D34" s="66"/>
      <c r="E34" s="193"/>
      <c r="F34" s="141"/>
      <c r="G34" s="156"/>
      <c r="H34" s="152"/>
      <c r="I34" s="143"/>
      <c r="J34" s="143"/>
    </row>
    <row r="35" spans="3:10" ht="13.5" thickBot="1">
      <c r="C35" s="169" t="s">
        <v>156</v>
      </c>
      <c r="D35" s="192"/>
      <c r="E35" s="192"/>
      <c r="F35" s="142">
        <f>SUM(F32:F34)</f>
        <v>64140</v>
      </c>
      <c r="G35" s="170"/>
      <c r="H35" s="152"/>
      <c r="I35" s="143"/>
      <c r="J35" s="143"/>
    </row>
    <row r="36" spans="3:10" ht="12.75">
      <c r="C36" s="164" t="s">
        <v>157</v>
      </c>
      <c r="D36" s="189"/>
      <c r="E36" s="189"/>
      <c r="F36" s="146">
        <v>2829868</v>
      </c>
      <c r="G36" s="165"/>
      <c r="H36" s="152"/>
      <c r="I36" s="143"/>
      <c r="J36" s="143"/>
    </row>
    <row r="37" spans="3:10" ht="12.75">
      <c r="C37" s="171" t="s">
        <v>158</v>
      </c>
      <c r="D37" s="184" t="s">
        <v>140</v>
      </c>
      <c r="E37" s="190">
        <v>24</v>
      </c>
      <c r="F37" s="147">
        <f>-253</f>
        <v>-253</v>
      </c>
      <c r="G37" s="156"/>
      <c r="H37" s="152"/>
      <c r="I37" s="143"/>
      <c r="J37" s="143"/>
    </row>
    <row r="38" spans="3:10" ht="12.75">
      <c r="C38" s="162"/>
      <c r="D38" s="191"/>
      <c r="E38" s="194">
        <v>25</v>
      </c>
      <c r="F38" s="148">
        <f>-144</f>
        <v>-144</v>
      </c>
      <c r="G38" s="156"/>
      <c r="H38" s="152"/>
      <c r="I38" s="143"/>
      <c r="J38" s="143"/>
    </row>
    <row r="39" spans="3:10" ht="12" customHeight="1">
      <c r="C39" s="162"/>
      <c r="D39" s="191"/>
      <c r="E39" s="191"/>
      <c r="F39" s="145"/>
      <c r="G39" s="163"/>
      <c r="H39" s="152"/>
      <c r="I39" s="143"/>
      <c r="J39" s="143"/>
    </row>
    <row r="40" spans="3:10" ht="13.5" thickBot="1">
      <c r="C40" s="157" t="s">
        <v>159</v>
      </c>
      <c r="D40" s="192"/>
      <c r="E40" s="192"/>
      <c r="F40" s="142">
        <f>SUM(F36:F39)</f>
        <v>2829471</v>
      </c>
      <c r="G40" s="158"/>
      <c r="H40" s="152"/>
      <c r="I40" s="143"/>
      <c r="J40" s="143"/>
    </row>
    <row r="41" spans="3:10" ht="12.75">
      <c r="C41" s="166" t="s">
        <v>160</v>
      </c>
      <c r="D41" s="189"/>
      <c r="E41" s="189"/>
      <c r="F41" s="146">
        <v>1272125</v>
      </c>
      <c r="G41" s="167"/>
      <c r="H41" s="152"/>
      <c r="I41" s="143"/>
      <c r="J41" s="143"/>
    </row>
    <row r="42" spans="3:10" ht="12.75">
      <c r="C42" s="172" t="s">
        <v>161</v>
      </c>
      <c r="D42" s="184" t="s">
        <v>140</v>
      </c>
      <c r="E42" s="184"/>
      <c r="F42" s="141"/>
      <c r="G42" s="156"/>
      <c r="H42" s="152"/>
      <c r="I42" s="143"/>
      <c r="J42" s="143"/>
    </row>
    <row r="43" spans="3:10" ht="12.75">
      <c r="C43" s="161"/>
      <c r="D43" s="191"/>
      <c r="E43" s="191"/>
      <c r="F43" s="145"/>
      <c r="G43" s="156"/>
      <c r="H43" s="152"/>
      <c r="I43" s="143"/>
      <c r="J43" s="143"/>
    </row>
    <row r="44" spans="3:10" ht="13.5" thickBot="1">
      <c r="C44" s="157" t="s">
        <v>162</v>
      </c>
      <c r="D44" s="192"/>
      <c r="E44" s="192"/>
      <c r="F44" s="142">
        <f>SUM(F41:F43)</f>
        <v>1272125</v>
      </c>
      <c r="G44" s="181"/>
      <c r="H44" s="152"/>
      <c r="I44" s="143"/>
      <c r="J44" s="143"/>
    </row>
    <row r="45" spans="3:10" ht="12.75">
      <c r="C45" s="166" t="s">
        <v>163</v>
      </c>
      <c r="D45" s="189"/>
      <c r="E45" s="189"/>
      <c r="F45" s="149">
        <v>92627</v>
      </c>
      <c r="G45" s="180"/>
      <c r="H45" s="152"/>
      <c r="I45" s="143"/>
      <c r="J45" s="143"/>
    </row>
    <row r="46" spans="3:10" ht="12.75">
      <c r="C46" s="174" t="s">
        <v>167</v>
      </c>
      <c r="D46" s="184"/>
      <c r="E46" s="184"/>
      <c r="F46" s="150"/>
      <c r="G46" s="173"/>
      <c r="H46" s="152"/>
      <c r="I46" s="143"/>
      <c r="J46" s="143"/>
    </row>
    <row r="47" spans="3:10" ht="12.75">
      <c r="C47" s="162"/>
      <c r="D47" s="191"/>
      <c r="E47" s="191"/>
      <c r="F47" s="150"/>
      <c r="G47" s="173"/>
      <c r="H47" s="152"/>
      <c r="I47" s="143"/>
      <c r="J47" s="143"/>
    </row>
    <row r="48" spans="3:10" ht="13.5" thickBot="1">
      <c r="C48" s="157" t="s">
        <v>168</v>
      </c>
      <c r="D48" s="192"/>
      <c r="E48" s="192"/>
      <c r="F48" s="151">
        <f>SUM(F45:F47)</f>
        <v>92627</v>
      </c>
      <c r="G48" s="182"/>
      <c r="H48" s="152"/>
      <c r="I48" s="143"/>
      <c r="J48" s="143"/>
    </row>
    <row r="49" spans="3:10" ht="12.75">
      <c r="C49" s="166" t="s">
        <v>164</v>
      </c>
      <c r="D49" s="189"/>
      <c r="E49" s="189"/>
      <c r="F49" s="149">
        <v>2926</v>
      </c>
      <c r="G49" s="180"/>
      <c r="H49" s="152"/>
      <c r="I49" s="143"/>
      <c r="J49" s="143"/>
    </row>
    <row r="50" spans="3:10" ht="12.75">
      <c r="C50" s="174" t="s">
        <v>169</v>
      </c>
      <c r="D50" s="184"/>
      <c r="E50" s="184"/>
      <c r="F50" s="150"/>
      <c r="G50" s="173"/>
      <c r="H50" s="152"/>
      <c r="I50" s="143"/>
      <c r="J50" s="143"/>
    </row>
    <row r="51" spans="3:10" ht="12.75">
      <c r="C51" s="162"/>
      <c r="D51" s="191"/>
      <c r="E51" s="191"/>
      <c r="F51" s="150"/>
      <c r="G51" s="173"/>
      <c r="H51" s="152"/>
      <c r="I51" s="143"/>
      <c r="J51" s="143"/>
    </row>
    <row r="52" spans="3:10" ht="13.5" thickBot="1">
      <c r="C52" s="157" t="s">
        <v>170</v>
      </c>
      <c r="D52" s="192"/>
      <c r="E52" s="192"/>
      <c r="F52" s="151">
        <f>SUM(F49:F51)</f>
        <v>2926</v>
      </c>
      <c r="G52" s="182"/>
      <c r="H52" s="152"/>
      <c r="I52" s="143"/>
      <c r="J52" s="143"/>
    </row>
    <row r="53" spans="3:10" ht="12.75">
      <c r="C53" s="166" t="s">
        <v>165</v>
      </c>
      <c r="D53" s="189"/>
      <c r="E53" s="189"/>
      <c r="F53" s="149">
        <v>30434</v>
      </c>
      <c r="G53" s="180"/>
      <c r="H53" s="152"/>
      <c r="I53" s="143"/>
      <c r="J53" s="143"/>
    </row>
    <row r="54" spans="3:10" ht="12.75">
      <c r="C54" s="174" t="s">
        <v>171</v>
      </c>
      <c r="D54" s="184"/>
      <c r="E54" s="184"/>
      <c r="F54" s="150"/>
      <c r="G54" s="173"/>
      <c r="H54" s="152"/>
      <c r="I54" s="143"/>
      <c r="J54" s="143"/>
    </row>
    <row r="55" spans="3:10" ht="12.75">
      <c r="C55" s="162"/>
      <c r="D55" s="191"/>
      <c r="E55" s="191"/>
      <c r="F55" s="150"/>
      <c r="G55" s="173"/>
      <c r="H55" s="152"/>
      <c r="I55" s="143"/>
      <c r="J55" s="143"/>
    </row>
    <row r="56" spans="3:10" ht="13.5" thickBot="1">
      <c r="C56" s="157" t="s">
        <v>170</v>
      </c>
      <c r="D56" s="192"/>
      <c r="E56" s="192"/>
      <c r="F56" s="151">
        <f>SUM(F53:F55)</f>
        <v>30434</v>
      </c>
      <c r="G56" s="182"/>
      <c r="H56" s="152"/>
      <c r="I56" s="143"/>
      <c r="J56" s="143"/>
    </row>
    <row r="57" spans="3:10" ht="12.75">
      <c r="C57" s="166" t="s">
        <v>166</v>
      </c>
      <c r="D57" s="189"/>
      <c r="E57" s="189"/>
      <c r="F57" s="149">
        <v>878</v>
      </c>
      <c r="G57" s="180"/>
      <c r="H57" s="152"/>
      <c r="I57" s="143"/>
      <c r="J57" s="143"/>
    </row>
    <row r="58" spans="3:10" ht="12.75">
      <c r="C58" s="174" t="s">
        <v>172</v>
      </c>
      <c r="D58" s="184"/>
      <c r="E58" s="184"/>
      <c r="F58" s="150"/>
      <c r="G58" s="173"/>
      <c r="H58" s="152"/>
      <c r="I58" s="143"/>
      <c r="J58" s="143"/>
    </row>
    <row r="59" spans="3:10" ht="12.75">
      <c r="C59" s="162"/>
      <c r="D59" s="191"/>
      <c r="E59" s="191"/>
      <c r="F59" s="150"/>
      <c r="G59" s="173"/>
      <c r="H59" s="152"/>
      <c r="I59" s="143"/>
      <c r="J59" s="143"/>
    </row>
    <row r="60" spans="3:10" ht="13.5" thickBot="1">
      <c r="C60" s="157"/>
      <c r="D60" s="192"/>
      <c r="E60" s="192"/>
      <c r="F60" s="151">
        <f>SUM(F57:F59)</f>
        <v>878</v>
      </c>
      <c r="G60" s="182"/>
      <c r="H60" s="152"/>
      <c r="I60" s="143"/>
      <c r="J60" s="143"/>
    </row>
    <row r="61" spans="3:10" ht="12.75">
      <c r="C61" s="166" t="s">
        <v>173</v>
      </c>
      <c r="D61" s="189"/>
      <c r="E61" s="189"/>
      <c r="F61" s="149">
        <v>26</v>
      </c>
      <c r="G61" s="180"/>
      <c r="H61" s="152"/>
      <c r="I61" s="143"/>
      <c r="J61" s="143"/>
    </row>
    <row r="62" spans="3:10" ht="12.75">
      <c r="C62" s="174" t="s">
        <v>174</v>
      </c>
      <c r="D62" s="184"/>
      <c r="E62" s="184"/>
      <c r="F62" s="150"/>
      <c r="G62" s="173"/>
      <c r="H62" s="152"/>
      <c r="I62" s="143"/>
      <c r="J62" s="143"/>
    </row>
    <row r="63" spans="3:10" ht="12.75">
      <c r="C63" s="162"/>
      <c r="D63" s="191"/>
      <c r="E63" s="191"/>
      <c r="F63" s="150"/>
      <c r="G63" s="173"/>
      <c r="H63" s="152"/>
      <c r="I63" s="143"/>
      <c r="J63" s="143"/>
    </row>
    <row r="64" spans="3:10" ht="13.5" thickBot="1">
      <c r="C64" s="157" t="s">
        <v>170</v>
      </c>
      <c r="D64" s="192"/>
      <c r="E64" s="192"/>
      <c r="F64" s="151">
        <f>SUM(F61:F63)</f>
        <v>26</v>
      </c>
      <c r="G64" s="182"/>
      <c r="H64" s="152"/>
      <c r="I64" s="143"/>
      <c r="J64" s="143"/>
    </row>
    <row r="65" spans="3:10" ht="12.75">
      <c r="C65" s="166" t="s">
        <v>175</v>
      </c>
      <c r="D65" s="189"/>
      <c r="E65" s="189"/>
      <c r="F65" s="149">
        <v>2128042</v>
      </c>
      <c r="G65" s="183"/>
      <c r="H65" s="152"/>
      <c r="I65" s="143"/>
      <c r="J65" s="143"/>
    </row>
    <row r="66" spans="3:7" ht="12.75">
      <c r="C66" s="174" t="s">
        <v>176</v>
      </c>
      <c r="D66" s="184" t="s">
        <v>140</v>
      </c>
      <c r="E66" s="184">
        <v>22</v>
      </c>
      <c r="F66" s="145">
        <v>1572</v>
      </c>
      <c r="G66" s="175"/>
    </row>
    <row r="67" spans="3:7" ht="12.75">
      <c r="C67" s="172"/>
      <c r="D67" s="184"/>
      <c r="E67" s="184">
        <v>24</v>
      </c>
      <c r="F67" s="145">
        <f>-199</f>
        <v>-199</v>
      </c>
      <c r="G67" s="156"/>
    </row>
    <row r="68" spans="3:7" ht="12.75">
      <c r="C68" s="176"/>
      <c r="D68" s="191"/>
      <c r="E68" s="191">
        <v>25</v>
      </c>
      <c r="F68" s="145">
        <f>-99</f>
        <v>-99</v>
      </c>
      <c r="G68" s="156"/>
    </row>
    <row r="69" spans="3:7" ht="12.75">
      <c r="C69" s="162"/>
      <c r="D69" s="191"/>
      <c r="E69" s="191"/>
      <c r="F69" s="145"/>
      <c r="G69" s="156"/>
    </row>
    <row r="70" spans="3:7" ht="13.5" thickBot="1">
      <c r="C70" s="157" t="s">
        <v>177</v>
      </c>
      <c r="D70" s="192"/>
      <c r="E70" s="192"/>
      <c r="F70" s="142">
        <f>SUM(F65:F69)</f>
        <v>2129316</v>
      </c>
      <c r="G70" s="170"/>
    </row>
    <row r="71" spans="3:7" ht="12.75">
      <c r="C71" s="166" t="s">
        <v>178</v>
      </c>
      <c r="D71" s="189"/>
      <c r="E71" s="189"/>
      <c r="F71" s="146">
        <v>654861</v>
      </c>
      <c r="G71" s="167"/>
    </row>
    <row r="72" spans="3:7" ht="12.75">
      <c r="C72" s="174" t="s">
        <v>179</v>
      </c>
      <c r="D72" s="184" t="s">
        <v>140</v>
      </c>
      <c r="E72" s="184"/>
      <c r="F72" s="145"/>
      <c r="G72" s="156"/>
    </row>
    <row r="73" spans="3:7" ht="12.75">
      <c r="C73" s="162"/>
      <c r="D73" s="191"/>
      <c r="E73" s="191"/>
      <c r="F73" s="145"/>
      <c r="G73" s="156"/>
    </row>
    <row r="74" spans="3:7" ht="13.5" thickBot="1">
      <c r="C74" s="177" t="s">
        <v>180</v>
      </c>
      <c r="D74" s="195"/>
      <c r="E74" s="195"/>
      <c r="F74" s="178">
        <f>SUM(F71:F73)</f>
        <v>654861</v>
      </c>
      <c r="G74" s="1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30</v>
      </c>
      <c r="E5" s="54" t="str">
        <f>personal!G6</f>
        <v>22-25 iunie 2021</v>
      </c>
    </row>
    <row r="6" ht="13.5" thickBot="1"/>
    <row r="7" spans="1:6" ht="68.25" customHeight="1" thickBot="1">
      <c r="A7" s="30" t="s">
        <v>8</v>
      </c>
      <c r="B7" s="31" t="s">
        <v>9</v>
      </c>
      <c r="C7" s="32" t="s">
        <v>10</v>
      </c>
      <c r="D7" s="31" t="s">
        <v>11</v>
      </c>
      <c r="E7" s="31" t="s">
        <v>12</v>
      </c>
      <c r="F7" s="33" t="s">
        <v>13</v>
      </c>
    </row>
    <row r="8" spans="1:6" ht="12.75">
      <c r="A8" s="72">
        <v>1</v>
      </c>
      <c r="B8" s="63" t="s">
        <v>36</v>
      </c>
      <c r="C8" s="64">
        <v>6795</v>
      </c>
      <c r="D8" s="55" t="s">
        <v>37</v>
      </c>
      <c r="E8" s="55" t="s">
        <v>38</v>
      </c>
      <c r="F8" s="73">
        <v>1053.13</v>
      </c>
    </row>
    <row r="9" spans="1:6" ht="12.75">
      <c r="A9" s="74">
        <v>2</v>
      </c>
      <c r="B9" s="65" t="s">
        <v>36</v>
      </c>
      <c r="C9" s="66">
        <v>6798</v>
      </c>
      <c r="D9" s="56" t="s">
        <v>39</v>
      </c>
      <c r="E9" s="56" t="s">
        <v>40</v>
      </c>
      <c r="F9" s="75">
        <v>2903.84</v>
      </c>
    </row>
    <row r="10" spans="1:6" ht="12.75">
      <c r="A10" s="76">
        <v>3</v>
      </c>
      <c r="B10" s="65" t="s">
        <v>36</v>
      </c>
      <c r="C10" s="67">
        <v>6796</v>
      </c>
      <c r="D10" s="55" t="s">
        <v>41</v>
      </c>
      <c r="E10" s="55" t="s">
        <v>42</v>
      </c>
      <c r="F10" s="75">
        <v>761.59</v>
      </c>
    </row>
    <row r="11" spans="1:6" ht="12.75">
      <c r="A11" s="76">
        <v>4</v>
      </c>
      <c r="B11" s="65" t="s">
        <v>36</v>
      </c>
      <c r="C11" s="66">
        <v>6799</v>
      </c>
      <c r="D11" s="56" t="s">
        <v>43</v>
      </c>
      <c r="E11" s="56" t="s">
        <v>137</v>
      </c>
      <c r="F11" s="75">
        <v>742.46</v>
      </c>
    </row>
    <row r="12" spans="1:6" ht="12.75">
      <c r="A12" s="77">
        <v>5</v>
      </c>
      <c r="B12" s="65" t="s">
        <v>36</v>
      </c>
      <c r="C12" s="68">
        <v>6777</v>
      </c>
      <c r="D12" s="56" t="s">
        <v>44</v>
      </c>
      <c r="E12" s="55" t="s">
        <v>42</v>
      </c>
      <c r="F12" s="78">
        <v>9896.04</v>
      </c>
    </row>
    <row r="13" spans="1:6" ht="12.75">
      <c r="A13" s="77">
        <v>6</v>
      </c>
      <c r="B13" s="65" t="s">
        <v>36</v>
      </c>
      <c r="C13" s="68">
        <v>6974</v>
      </c>
      <c r="D13" s="58" t="s">
        <v>45</v>
      </c>
      <c r="E13" s="58" t="s">
        <v>46</v>
      </c>
      <c r="F13" s="78">
        <v>7378</v>
      </c>
    </row>
    <row r="14" spans="1:6" ht="12.75">
      <c r="A14" s="77">
        <v>7</v>
      </c>
      <c r="B14" s="65" t="s">
        <v>36</v>
      </c>
      <c r="C14" s="68">
        <v>6800</v>
      </c>
      <c r="D14" s="55" t="s">
        <v>47</v>
      </c>
      <c r="E14" s="55" t="s">
        <v>46</v>
      </c>
      <c r="F14" s="78">
        <v>14502.94</v>
      </c>
    </row>
    <row r="15" spans="1:6" ht="12.75">
      <c r="A15" s="77">
        <f aca="true" t="shared" si="0" ref="A15:A33">A14+1</f>
        <v>8</v>
      </c>
      <c r="B15" s="65" t="s">
        <v>36</v>
      </c>
      <c r="C15" s="68">
        <v>6779</v>
      </c>
      <c r="D15" s="55" t="s">
        <v>48</v>
      </c>
      <c r="E15" s="55" t="s">
        <v>46</v>
      </c>
      <c r="F15" s="78">
        <v>1188.81</v>
      </c>
    </row>
    <row r="16" spans="1:6" ht="12.75">
      <c r="A16" s="77">
        <f t="shared" si="0"/>
        <v>9</v>
      </c>
      <c r="B16" s="65" t="s">
        <v>36</v>
      </c>
      <c r="C16" s="68">
        <v>6812</v>
      </c>
      <c r="D16" s="55" t="s">
        <v>49</v>
      </c>
      <c r="E16" s="55" t="s">
        <v>50</v>
      </c>
      <c r="F16" s="78">
        <v>635.67</v>
      </c>
    </row>
    <row r="17" spans="1:6" ht="12.75">
      <c r="A17" s="77">
        <f t="shared" si="0"/>
        <v>10</v>
      </c>
      <c r="B17" s="65" t="s">
        <v>36</v>
      </c>
      <c r="C17" s="68">
        <v>6778</v>
      </c>
      <c r="D17" s="55" t="s">
        <v>51</v>
      </c>
      <c r="E17" s="55" t="s">
        <v>52</v>
      </c>
      <c r="F17" s="78">
        <v>36031.39</v>
      </c>
    </row>
    <row r="18" spans="1:6" ht="12.75">
      <c r="A18" s="77">
        <f t="shared" si="0"/>
        <v>11</v>
      </c>
      <c r="B18" s="65" t="s">
        <v>36</v>
      </c>
      <c r="C18" s="68">
        <v>6813</v>
      </c>
      <c r="D18" s="55" t="s">
        <v>49</v>
      </c>
      <c r="E18" s="55" t="s">
        <v>53</v>
      </c>
      <c r="F18" s="78">
        <v>1251.19</v>
      </c>
    </row>
    <row r="19" spans="1:6" ht="12.75">
      <c r="A19" s="77">
        <f t="shared" si="0"/>
        <v>12</v>
      </c>
      <c r="B19" s="65" t="s">
        <v>36</v>
      </c>
      <c r="C19" s="68">
        <v>6811</v>
      </c>
      <c r="D19" s="55" t="s">
        <v>54</v>
      </c>
      <c r="E19" s="55" t="s">
        <v>55</v>
      </c>
      <c r="F19" s="78">
        <v>122.07</v>
      </c>
    </row>
    <row r="20" spans="1:6" ht="12.75">
      <c r="A20" s="77">
        <f t="shared" si="0"/>
        <v>13</v>
      </c>
      <c r="B20" s="65" t="s">
        <v>36</v>
      </c>
      <c r="C20" s="68">
        <v>6797</v>
      </c>
      <c r="D20" s="55" t="s">
        <v>56</v>
      </c>
      <c r="E20" s="55" t="s">
        <v>57</v>
      </c>
      <c r="F20" s="78">
        <v>160.65</v>
      </c>
    </row>
    <row r="21" spans="1:6" ht="12.75">
      <c r="A21" s="77">
        <f t="shared" si="0"/>
        <v>14</v>
      </c>
      <c r="B21" s="65" t="s">
        <v>36</v>
      </c>
      <c r="C21" s="68">
        <v>6810</v>
      </c>
      <c r="D21" s="55" t="s">
        <v>54</v>
      </c>
      <c r="E21" s="55" t="s">
        <v>55</v>
      </c>
      <c r="F21" s="78">
        <v>2096.68</v>
      </c>
    </row>
    <row r="22" spans="1:6" ht="12.75">
      <c r="A22" s="77">
        <f t="shared" si="0"/>
        <v>15</v>
      </c>
      <c r="B22" s="65" t="s">
        <v>36</v>
      </c>
      <c r="C22" s="68">
        <v>6801</v>
      </c>
      <c r="D22" s="55" t="s">
        <v>58</v>
      </c>
      <c r="E22" s="55" t="s">
        <v>59</v>
      </c>
      <c r="F22" s="78">
        <v>25126.73</v>
      </c>
    </row>
    <row r="23" spans="1:6" ht="12.75">
      <c r="A23" s="77">
        <f t="shared" si="0"/>
        <v>16</v>
      </c>
      <c r="B23" s="65" t="s">
        <v>60</v>
      </c>
      <c r="C23" s="68">
        <v>6851</v>
      </c>
      <c r="D23" s="55" t="s">
        <v>61</v>
      </c>
      <c r="E23" s="55" t="s">
        <v>62</v>
      </c>
      <c r="F23" s="78">
        <v>8211</v>
      </c>
    </row>
    <row r="24" spans="1:6" ht="12.75">
      <c r="A24" s="77">
        <f t="shared" si="0"/>
        <v>17</v>
      </c>
      <c r="B24" s="65" t="s">
        <v>60</v>
      </c>
      <c r="C24" s="68">
        <v>6843</v>
      </c>
      <c r="D24" s="55" t="s">
        <v>63</v>
      </c>
      <c r="E24" s="55" t="s">
        <v>62</v>
      </c>
      <c r="F24" s="78">
        <v>26655.75</v>
      </c>
    </row>
    <row r="25" spans="1:6" ht="12.75">
      <c r="A25" s="77">
        <f t="shared" si="0"/>
        <v>18</v>
      </c>
      <c r="B25" s="65" t="s">
        <v>64</v>
      </c>
      <c r="C25" s="68">
        <v>6844</v>
      </c>
      <c r="D25" s="55" t="s">
        <v>65</v>
      </c>
      <c r="E25" s="55" t="s">
        <v>66</v>
      </c>
      <c r="F25" s="78">
        <v>60.94</v>
      </c>
    </row>
    <row r="26" spans="1:6" ht="12.75">
      <c r="A26" s="77">
        <f t="shared" si="0"/>
        <v>19</v>
      </c>
      <c r="B26" s="65" t="s">
        <v>60</v>
      </c>
      <c r="C26" s="68">
        <v>6850</v>
      </c>
      <c r="D26" s="55" t="s">
        <v>47</v>
      </c>
      <c r="E26" s="55" t="s">
        <v>42</v>
      </c>
      <c r="F26" s="78">
        <v>46.64</v>
      </c>
    </row>
    <row r="27" spans="1:6" ht="12.75">
      <c r="A27" s="77">
        <f t="shared" si="0"/>
        <v>20</v>
      </c>
      <c r="B27" s="65" t="s">
        <v>60</v>
      </c>
      <c r="C27" s="68">
        <v>6847</v>
      </c>
      <c r="D27" s="55" t="s">
        <v>65</v>
      </c>
      <c r="E27" s="55" t="s">
        <v>67</v>
      </c>
      <c r="F27" s="78">
        <v>41440</v>
      </c>
    </row>
    <row r="28" spans="1:6" ht="12.75">
      <c r="A28" s="77">
        <f t="shared" si="0"/>
        <v>21</v>
      </c>
      <c r="B28" s="65" t="s">
        <v>60</v>
      </c>
      <c r="C28" s="68">
        <v>6848</v>
      </c>
      <c r="D28" s="55" t="s">
        <v>68</v>
      </c>
      <c r="E28" s="55" t="s">
        <v>69</v>
      </c>
      <c r="F28" s="78">
        <v>9581.4</v>
      </c>
    </row>
    <row r="29" spans="1:6" ht="12.75">
      <c r="A29" s="77">
        <f t="shared" si="0"/>
        <v>22</v>
      </c>
      <c r="B29" s="65" t="s">
        <v>60</v>
      </c>
      <c r="C29" s="68">
        <v>6849</v>
      </c>
      <c r="D29" s="55" t="s">
        <v>51</v>
      </c>
      <c r="E29" s="55" t="s">
        <v>52</v>
      </c>
      <c r="F29" s="78">
        <v>23854.26</v>
      </c>
    </row>
    <row r="30" spans="1:6" ht="12.75">
      <c r="A30" s="77">
        <f t="shared" si="0"/>
        <v>23</v>
      </c>
      <c r="B30" s="65" t="s">
        <v>60</v>
      </c>
      <c r="C30" s="68">
        <v>6852</v>
      </c>
      <c r="D30" s="55" t="s">
        <v>68</v>
      </c>
      <c r="E30" s="55" t="s">
        <v>69</v>
      </c>
      <c r="F30" s="78">
        <v>1527.75</v>
      </c>
    </row>
    <row r="31" spans="1:6" ht="12.75">
      <c r="A31" s="77">
        <f t="shared" si="0"/>
        <v>24</v>
      </c>
      <c r="B31" s="65" t="s">
        <v>60</v>
      </c>
      <c r="C31" s="68">
        <v>6841</v>
      </c>
      <c r="D31" s="55" t="s">
        <v>70</v>
      </c>
      <c r="E31" s="55" t="s">
        <v>71</v>
      </c>
      <c r="F31" s="78">
        <v>333</v>
      </c>
    </row>
    <row r="32" spans="1:6" ht="12.75">
      <c r="A32" s="77">
        <f t="shared" si="0"/>
        <v>25</v>
      </c>
      <c r="B32" s="69" t="s">
        <v>60</v>
      </c>
      <c r="C32" s="68">
        <v>6842</v>
      </c>
      <c r="D32" s="57" t="s">
        <v>70</v>
      </c>
      <c r="E32" s="57" t="s">
        <v>72</v>
      </c>
      <c r="F32" s="78">
        <v>2800</v>
      </c>
    </row>
    <row r="33" spans="1:6" ht="12.75">
      <c r="A33" s="79">
        <f t="shared" si="0"/>
        <v>26</v>
      </c>
      <c r="B33" s="70" t="s">
        <v>73</v>
      </c>
      <c r="C33" s="71">
        <v>6913</v>
      </c>
      <c r="D33" s="19" t="s">
        <v>74</v>
      </c>
      <c r="E33" s="19" t="s">
        <v>75</v>
      </c>
      <c r="F33" s="23">
        <v>5813.92</v>
      </c>
    </row>
    <row r="34" spans="1:6" ht="13.5" thickBot="1">
      <c r="A34" s="80"/>
      <c r="B34" s="59"/>
      <c r="C34" s="60"/>
      <c r="D34" s="61"/>
      <c r="E34" s="62"/>
      <c r="F34" s="81"/>
    </row>
    <row r="35" spans="1:6" ht="21" customHeight="1" thickBot="1">
      <c r="A35" s="34"/>
      <c r="B35" s="35"/>
      <c r="C35" s="35"/>
      <c r="D35" s="35"/>
      <c r="E35" s="36" t="s">
        <v>14</v>
      </c>
      <c r="F35" s="37">
        <f>SUM(F8:F34)</f>
        <v>224175.85000000003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8" sqref="A8:E1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196" t="s">
        <v>21</v>
      </c>
      <c r="B3" s="196"/>
      <c r="C3" s="196"/>
      <c r="D3" s="11"/>
    </row>
    <row r="4" spans="1:10" ht="30" customHeight="1">
      <c r="A4" s="197" t="s">
        <v>20</v>
      </c>
      <c r="B4" s="197"/>
      <c r="C4" s="197"/>
      <c r="D4" s="197"/>
      <c r="E4" s="19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personal!G6</f>
        <v>22-25 iunie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38" t="s">
        <v>15</v>
      </c>
      <c r="B8" s="39" t="s">
        <v>16</v>
      </c>
      <c r="C8" s="39" t="s">
        <v>17</v>
      </c>
      <c r="D8" s="39" t="s">
        <v>22</v>
      </c>
      <c r="E8" s="40" t="s">
        <v>18</v>
      </c>
    </row>
    <row r="9" spans="1:5" s="16" customFormat="1" ht="25.5">
      <c r="A9" s="198" t="s">
        <v>76</v>
      </c>
      <c r="B9" s="82" t="s">
        <v>121</v>
      </c>
      <c r="C9" s="83" t="s">
        <v>122</v>
      </c>
      <c r="D9" s="84" t="s">
        <v>79</v>
      </c>
      <c r="E9" s="199">
        <v>9487.5</v>
      </c>
    </row>
    <row r="10" spans="1:5" s="16" customFormat="1" ht="12.75">
      <c r="A10" s="200"/>
      <c r="B10" s="85"/>
      <c r="C10" s="83"/>
      <c r="D10" s="84"/>
      <c r="E10" s="199"/>
    </row>
    <row r="11" spans="1:5" s="16" customFormat="1" ht="13.5" thickBot="1">
      <c r="A11" s="41"/>
      <c r="B11" s="42"/>
      <c r="C11" s="43"/>
      <c r="D11" s="43"/>
      <c r="E11" s="44"/>
    </row>
    <row r="12" spans="1:5" ht="18.75" customHeight="1" thickBot="1">
      <c r="A12" s="38" t="s">
        <v>19</v>
      </c>
      <c r="B12" s="86"/>
      <c r="C12" s="86"/>
      <c r="D12" s="86"/>
      <c r="E12" s="87">
        <f>SUM(E9:E11)</f>
        <v>9487.5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0">
      <selection activeCell="L37" sqref="L3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196" t="s">
        <v>21</v>
      </c>
      <c r="B3" s="196"/>
      <c r="C3" s="196"/>
      <c r="D3" s="11"/>
    </row>
    <row r="4" spans="1:10" ht="30" customHeight="1">
      <c r="A4" s="197" t="s">
        <v>29</v>
      </c>
      <c r="B4" s="197"/>
      <c r="C4" s="197"/>
      <c r="D4" s="197"/>
      <c r="E4" s="19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personal!G6</f>
        <v>22-25 iunie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8" t="s">
        <v>15</v>
      </c>
      <c r="B8" s="39" t="s">
        <v>16</v>
      </c>
      <c r="C8" s="39" t="s">
        <v>17</v>
      </c>
      <c r="D8" s="39" t="s">
        <v>22</v>
      </c>
      <c r="E8" s="40" t="s">
        <v>18</v>
      </c>
    </row>
    <row r="9" spans="1:5" s="16" customFormat="1" ht="25.5">
      <c r="A9" s="96" t="s">
        <v>76</v>
      </c>
      <c r="B9" s="88" t="s">
        <v>77</v>
      </c>
      <c r="C9" s="89" t="s">
        <v>78</v>
      </c>
      <c r="D9" s="90" t="s">
        <v>79</v>
      </c>
      <c r="E9" s="97">
        <v>1226</v>
      </c>
    </row>
    <row r="10" spans="1:5" s="16" customFormat="1" ht="25.5">
      <c r="A10" s="96" t="s">
        <v>76</v>
      </c>
      <c r="B10" s="88" t="s">
        <v>80</v>
      </c>
      <c r="C10" s="89" t="s">
        <v>78</v>
      </c>
      <c r="D10" s="90" t="s">
        <v>79</v>
      </c>
      <c r="E10" s="97">
        <v>144</v>
      </c>
    </row>
    <row r="11" spans="1:5" s="16" customFormat="1" ht="25.5">
      <c r="A11" s="96" t="s">
        <v>76</v>
      </c>
      <c r="B11" s="88" t="s">
        <v>81</v>
      </c>
      <c r="C11" s="89" t="s">
        <v>78</v>
      </c>
      <c r="D11" s="90" t="s">
        <v>79</v>
      </c>
      <c r="E11" s="97">
        <v>32</v>
      </c>
    </row>
    <row r="12" spans="1:5" s="16" customFormat="1" ht="25.5">
      <c r="A12" s="96" t="s">
        <v>76</v>
      </c>
      <c r="B12" s="88" t="s">
        <v>82</v>
      </c>
      <c r="C12" s="89" t="s">
        <v>78</v>
      </c>
      <c r="D12" s="90" t="s">
        <v>83</v>
      </c>
      <c r="E12" s="97">
        <v>1</v>
      </c>
    </row>
    <row r="13" spans="1:5" s="16" customFormat="1" ht="25.5">
      <c r="A13" s="96" t="s">
        <v>76</v>
      </c>
      <c r="B13" s="88" t="s">
        <v>84</v>
      </c>
      <c r="C13" s="89" t="s">
        <v>78</v>
      </c>
      <c r="D13" s="90" t="s">
        <v>83</v>
      </c>
      <c r="E13" s="97">
        <v>26</v>
      </c>
    </row>
    <row r="14" spans="1:5" s="16" customFormat="1" ht="25.5">
      <c r="A14" s="96" t="s">
        <v>76</v>
      </c>
      <c r="B14" s="88" t="s">
        <v>85</v>
      </c>
      <c r="C14" s="89" t="s">
        <v>86</v>
      </c>
      <c r="D14" s="90" t="s">
        <v>87</v>
      </c>
      <c r="E14" s="97">
        <v>51</v>
      </c>
    </row>
    <row r="15" spans="1:5" s="16" customFormat="1" ht="27.75" customHeight="1">
      <c r="A15" s="96" t="s">
        <v>76</v>
      </c>
      <c r="B15" s="88" t="s">
        <v>88</v>
      </c>
      <c r="C15" s="89" t="s">
        <v>89</v>
      </c>
      <c r="D15" s="90" t="s">
        <v>87</v>
      </c>
      <c r="E15" s="97">
        <v>14</v>
      </c>
    </row>
    <row r="16" spans="1:5" s="16" customFormat="1" ht="27.75" customHeight="1">
      <c r="A16" s="96" t="s">
        <v>76</v>
      </c>
      <c r="B16" s="88" t="s">
        <v>90</v>
      </c>
      <c r="C16" s="89" t="s">
        <v>89</v>
      </c>
      <c r="D16" s="90" t="s">
        <v>87</v>
      </c>
      <c r="E16" s="97">
        <v>385</v>
      </c>
    </row>
    <row r="17" spans="1:5" s="16" customFormat="1" ht="27.75" customHeight="1">
      <c r="A17" s="96" t="s">
        <v>76</v>
      </c>
      <c r="B17" s="88" t="s">
        <v>91</v>
      </c>
      <c r="C17" s="89" t="s">
        <v>89</v>
      </c>
      <c r="D17" s="90" t="s">
        <v>87</v>
      </c>
      <c r="E17" s="97">
        <v>10</v>
      </c>
    </row>
    <row r="18" spans="1:5" ht="25.5">
      <c r="A18" s="96" t="s">
        <v>76</v>
      </c>
      <c r="B18" s="88" t="s">
        <v>92</v>
      </c>
      <c r="C18" s="89" t="s">
        <v>78</v>
      </c>
      <c r="D18" s="90" t="s">
        <v>83</v>
      </c>
      <c r="E18" s="97">
        <v>1</v>
      </c>
    </row>
    <row r="19" spans="1:5" ht="25.5">
      <c r="A19" s="96" t="s">
        <v>76</v>
      </c>
      <c r="B19" s="88" t="s">
        <v>93</v>
      </c>
      <c r="C19" s="89" t="s">
        <v>78</v>
      </c>
      <c r="D19" s="90" t="s">
        <v>83</v>
      </c>
      <c r="E19" s="97">
        <v>4</v>
      </c>
    </row>
    <row r="20" spans="1:5" ht="25.5">
      <c r="A20" s="96" t="s">
        <v>76</v>
      </c>
      <c r="B20" s="88" t="s">
        <v>94</v>
      </c>
      <c r="C20" s="89" t="s">
        <v>78</v>
      </c>
      <c r="D20" s="90" t="s">
        <v>79</v>
      </c>
      <c r="E20" s="97">
        <v>41</v>
      </c>
    </row>
    <row r="21" spans="1:5" ht="25.5">
      <c r="A21" s="96" t="s">
        <v>76</v>
      </c>
      <c r="B21" s="88" t="s">
        <v>95</v>
      </c>
      <c r="C21" s="89" t="s">
        <v>96</v>
      </c>
      <c r="D21" s="90" t="s">
        <v>79</v>
      </c>
      <c r="E21" s="97">
        <v>755</v>
      </c>
    </row>
    <row r="22" spans="1:5" ht="25.5">
      <c r="A22" s="96" t="s">
        <v>76</v>
      </c>
      <c r="B22" s="88" t="s">
        <v>97</v>
      </c>
      <c r="C22" s="89" t="s">
        <v>96</v>
      </c>
      <c r="D22" s="90" t="s">
        <v>79</v>
      </c>
      <c r="E22" s="97">
        <v>212</v>
      </c>
    </row>
    <row r="23" spans="1:5" ht="25.5">
      <c r="A23" s="96" t="s">
        <v>76</v>
      </c>
      <c r="B23" s="88" t="s">
        <v>98</v>
      </c>
      <c r="C23" s="89" t="s">
        <v>96</v>
      </c>
      <c r="D23" s="90" t="s">
        <v>79</v>
      </c>
      <c r="E23" s="97">
        <v>167</v>
      </c>
    </row>
    <row r="24" spans="1:5" ht="25.5">
      <c r="A24" s="96" t="s">
        <v>76</v>
      </c>
      <c r="B24" s="88" t="s">
        <v>99</v>
      </c>
      <c r="C24" s="89" t="s">
        <v>96</v>
      </c>
      <c r="D24" s="90" t="s">
        <v>79</v>
      </c>
      <c r="E24" s="97">
        <v>6427</v>
      </c>
    </row>
    <row r="25" spans="1:5" ht="25.5">
      <c r="A25" s="96" t="s">
        <v>76</v>
      </c>
      <c r="B25" s="88" t="s">
        <v>100</v>
      </c>
      <c r="C25" s="89" t="s">
        <v>96</v>
      </c>
      <c r="D25" s="90" t="s">
        <v>83</v>
      </c>
      <c r="E25" s="97">
        <v>135</v>
      </c>
    </row>
    <row r="26" spans="1:5" ht="25.5">
      <c r="A26" s="96" t="s">
        <v>76</v>
      </c>
      <c r="B26" s="88" t="s">
        <v>101</v>
      </c>
      <c r="C26" s="89" t="s">
        <v>96</v>
      </c>
      <c r="D26" s="90" t="s">
        <v>83</v>
      </c>
      <c r="E26" s="97">
        <v>5</v>
      </c>
    </row>
    <row r="27" spans="1:5" ht="28.5" customHeight="1">
      <c r="A27" s="96" t="s">
        <v>76</v>
      </c>
      <c r="B27" s="88" t="s">
        <v>102</v>
      </c>
      <c r="C27" s="89" t="s">
        <v>103</v>
      </c>
      <c r="D27" s="90" t="s">
        <v>87</v>
      </c>
      <c r="E27" s="97">
        <v>267</v>
      </c>
    </row>
    <row r="28" spans="1:5" ht="29.25" customHeight="1">
      <c r="A28" s="96" t="s">
        <v>76</v>
      </c>
      <c r="B28" s="88" t="s">
        <v>104</v>
      </c>
      <c r="C28" s="89" t="s">
        <v>105</v>
      </c>
      <c r="D28" s="90" t="s">
        <v>87</v>
      </c>
      <c r="E28" s="97">
        <v>73</v>
      </c>
    </row>
    <row r="29" spans="1:5" ht="25.5" customHeight="1">
      <c r="A29" s="96" t="s">
        <v>76</v>
      </c>
      <c r="B29" s="88" t="s">
        <v>106</v>
      </c>
      <c r="C29" s="89" t="s">
        <v>105</v>
      </c>
      <c r="D29" s="90" t="s">
        <v>87</v>
      </c>
      <c r="E29" s="97">
        <v>53</v>
      </c>
    </row>
    <row r="30" spans="1:5" ht="29.25" customHeight="1">
      <c r="A30" s="96" t="s">
        <v>76</v>
      </c>
      <c r="B30" s="88" t="s">
        <v>107</v>
      </c>
      <c r="C30" s="89" t="s">
        <v>105</v>
      </c>
      <c r="D30" s="90" t="s">
        <v>87</v>
      </c>
      <c r="E30" s="97">
        <v>2019</v>
      </c>
    </row>
    <row r="31" spans="1:5" ht="25.5">
      <c r="A31" s="96" t="s">
        <v>76</v>
      </c>
      <c r="B31" s="88" t="s">
        <v>108</v>
      </c>
      <c r="C31" s="89" t="s">
        <v>96</v>
      </c>
      <c r="D31" s="90" t="s">
        <v>83</v>
      </c>
      <c r="E31" s="97">
        <v>3</v>
      </c>
    </row>
    <row r="32" spans="1:5" ht="25.5">
      <c r="A32" s="96" t="s">
        <v>76</v>
      </c>
      <c r="B32" s="88" t="s">
        <v>109</v>
      </c>
      <c r="C32" s="89" t="s">
        <v>96</v>
      </c>
      <c r="D32" s="90" t="s">
        <v>83</v>
      </c>
      <c r="E32" s="97">
        <v>20</v>
      </c>
    </row>
    <row r="33" spans="1:5" ht="25.5">
      <c r="A33" s="96" t="s">
        <v>110</v>
      </c>
      <c r="B33" s="88" t="s">
        <v>111</v>
      </c>
      <c r="C33" s="89" t="s">
        <v>112</v>
      </c>
      <c r="D33" s="90" t="s">
        <v>79</v>
      </c>
      <c r="E33" s="97">
        <v>71</v>
      </c>
    </row>
    <row r="34" spans="1:5" ht="25.5">
      <c r="A34" s="96" t="s">
        <v>110</v>
      </c>
      <c r="B34" s="88" t="s">
        <v>113</v>
      </c>
      <c r="C34" s="89" t="s">
        <v>112</v>
      </c>
      <c r="D34" s="90" t="s">
        <v>79</v>
      </c>
      <c r="E34" s="97">
        <v>16</v>
      </c>
    </row>
    <row r="35" spans="1:5" ht="25.5">
      <c r="A35" s="96" t="s">
        <v>110</v>
      </c>
      <c r="B35" s="88" t="s">
        <v>114</v>
      </c>
      <c r="C35" s="89" t="s">
        <v>112</v>
      </c>
      <c r="D35" s="90" t="s">
        <v>79</v>
      </c>
      <c r="E35" s="97">
        <v>618</v>
      </c>
    </row>
    <row r="36" spans="1:5" ht="25.5">
      <c r="A36" s="96" t="s">
        <v>110</v>
      </c>
      <c r="B36" s="88" t="s">
        <v>115</v>
      </c>
      <c r="C36" s="89" t="s">
        <v>112</v>
      </c>
      <c r="D36" s="90" t="s">
        <v>79</v>
      </c>
      <c r="E36" s="97">
        <v>23</v>
      </c>
    </row>
    <row r="37" spans="1:5" ht="25.5">
      <c r="A37" s="96" t="s">
        <v>110</v>
      </c>
      <c r="B37" s="88" t="s">
        <v>116</v>
      </c>
      <c r="C37" s="89" t="s">
        <v>117</v>
      </c>
      <c r="D37" s="90" t="s">
        <v>79</v>
      </c>
      <c r="E37" s="97">
        <v>3241</v>
      </c>
    </row>
    <row r="38" spans="1:5" ht="25.5">
      <c r="A38" s="96" t="s">
        <v>110</v>
      </c>
      <c r="B38" s="88" t="s">
        <v>118</v>
      </c>
      <c r="C38" s="89" t="s">
        <v>117</v>
      </c>
      <c r="D38" s="90" t="s">
        <v>79</v>
      </c>
      <c r="E38" s="97">
        <v>372</v>
      </c>
    </row>
    <row r="39" spans="1:5" ht="25.5">
      <c r="A39" s="96" t="s">
        <v>110</v>
      </c>
      <c r="B39" s="88" t="s">
        <v>119</v>
      </c>
      <c r="C39" s="89" t="s">
        <v>117</v>
      </c>
      <c r="D39" s="90" t="s">
        <v>79</v>
      </c>
      <c r="E39" s="97">
        <v>121</v>
      </c>
    </row>
    <row r="40" spans="1:5" ht="25.5">
      <c r="A40" s="96" t="s">
        <v>110</v>
      </c>
      <c r="B40" s="88" t="s">
        <v>120</v>
      </c>
      <c r="C40" s="89" t="s">
        <v>117</v>
      </c>
      <c r="D40" s="90" t="s">
        <v>79</v>
      </c>
      <c r="E40" s="97">
        <v>83</v>
      </c>
    </row>
    <row r="41" spans="1:5" ht="12.75">
      <c r="A41" s="98"/>
      <c r="B41" s="93"/>
      <c r="C41" s="91"/>
      <c r="D41" s="92"/>
      <c r="E41" s="24"/>
    </row>
    <row r="42" spans="1:5" s="95" customFormat="1" ht="17.25" customHeight="1" thickBot="1">
      <c r="A42" s="99" t="s">
        <v>19</v>
      </c>
      <c r="B42" s="94"/>
      <c r="C42" s="100"/>
      <c r="D42" s="101"/>
      <c r="E42" s="102">
        <f>SUM(E9:E41)</f>
        <v>16616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8">
      <selection activeCell="J44" sqref="J44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53" customWidth="1"/>
    <col min="9" max="9" width="9.140625" style="2" customWidth="1"/>
    <col min="10" max="10" width="34.00390625" style="0" customWidth="1"/>
  </cols>
  <sheetData>
    <row r="2" ht="12.75">
      <c r="A2" s="29" t="s">
        <v>35</v>
      </c>
    </row>
    <row r="3" ht="12.75">
      <c r="A3" s="29"/>
    </row>
    <row r="4" ht="12.75">
      <c r="A4" s="29" t="s">
        <v>31</v>
      </c>
    </row>
    <row r="5" spans="1:5" ht="12.75">
      <c r="A5" s="29" t="s">
        <v>24</v>
      </c>
      <c r="D5" s="18" t="s">
        <v>30</v>
      </c>
      <c r="E5" s="54" t="str">
        <f>personal!G6</f>
        <v>22-25 iunie 2021</v>
      </c>
    </row>
    <row r="6" ht="13.5" thickBot="1"/>
    <row r="7" spans="1:9" ht="46.5" customHeight="1" thickBot="1">
      <c r="A7" s="114" t="s">
        <v>8</v>
      </c>
      <c r="B7" s="115" t="s">
        <v>9</v>
      </c>
      <c r="C7" s="115" t="s">
        <v>10</v>
      </c>
      <c r="D7" s="115" t="s">
        <v>25</v>
      </c>
      <c r="E7" s="115" t="s">
        <v>32</v>
      </c>
      <c r="F7" s="116" t="s">
        <v>27</v>
      </c>
      <c r="I7"/>
    </row>
    <row r="8" spans="1:9" ht="16.5" customHeight="1">
      <c r="A8" s="109">
        <v>1</v>
      </c>
      <c r="B8" s="110">
        <v>44370</v>
      </c>
      <c r="C8" s="111">
        <v>6845</v>
      </c>
      <c r="D8" s="111" t="s">
        <v>125</v>
      </c>
      <c r="E8" s="112" t="s">
        <v>126</v>
      </c>
      <c r="F8" s="113">
        <v>3727</v>
      </c>
      <c r="I8"/>
    </row>
    <row r="9" spans="1:9" ht="19.5" customHeight="1">
      <c r="A9" s="107">
        <v>2</v>
      </c>
      <c r="B9" s="103">
        <v>44370</v>
      </c>
      <c r="C9" s="104">
        <v>6802</v>
      </c>
      <c r="D9" s="104" t="s">
        <v>127</v>
      </c>
      <c r="E9" s="105" t="s">
        <v>128</v>
      </c>
      <c r="F9" s="108">
        <v>2000</v>
      </c>
      <c r="I9"/>
    </row>
    <row r="10" spans="1:6" ht="18" customHeight="1">
      <c r="A10" s="107">
        <v>3</v>
      </c>
      <c r="B10" s="103">
        <v>44370</v>
      </c>
      <c r="C10" s="106">
        <v>6803</v>
      </c>
      <c r="D10" s="104" t="s">
        <v>129</v>
      </c>
      <c r="E10" s="105" t="s">
        <v>128</v>
      </c>
      <c r="F10" s="108">
        <v>2575</v>
      </c>
    </row>
    <row r="11" spans="1:6" ht="18" customHeight="1">
      <c r="A11" s="107">
        <v>4</v>
      </c>
      <c r="B11" s="103">
        <v>44370</v>
      </c>
      <c r="C11" s="106">
        <v>6804</v>
      </c>
      <c r="D11" s="104" t="s">
        <v>129</v>
      </c>
      <c r="E11" s="105" t="s">
        <v>128</v>
      </c>
      <c r="F11" s="108">
        <v>1300</v>
      </c>
    </row>
    <row r="12" spans="1:6" ht="18" customHeight="1">
      <c r="A12" s="107">
        <v>5</v>
      </c>
      <c r="B12" s="103">
        <v>44370</v>
      </c>
      <c r="C12" s="104">
        <v>6805</v>
      </c>
      <c r="D12" s="104" t="s">
        <v>125</v>
      </c>
      <c r="E12" s="105" t="s">
        <v>130</v>
      </c>
      <c r="F12" s="108">
        <v>200</v>
      </c>
    </row>
    <row r="13" spans="1:6" ht="18" customHeight="1">
      <c r="A13" s="107">
        <v>6</v>
      </c>
      <c r="B13" s="103">
        <v>44370</v>
      </c>
      <c r="C13" s="104">
        <v>6806</v>
      </c>
      <c r="D13" s="104" t="s">
        <v>125</v>
      </c>
      <c r="E13" s="105" t="s">
        <v>130</v>
      </c>
      <c r="F13" s="108">
        <v>347</v>
      </c>
    </row>
    <row r="14" spans="1:6" ht="18" customHeight="1">
      <c r="A14" s="107">
        <v>7</v>
      </c>
      <c r="B14" s="103">
        <v>44370</v>
      </c>
      <c r="C14" s="104">
        <v>6807</v>
      </c>
      <c r="D14" s="104" t="s">
        <v>125</v>
      </c>
      <c r="E14" s="105" t="s">
        <v>130</v>
      </c>
      <c r="F14" s="108">
        <v>100</v>
      </c>
    </row>
    <row r="15" spans="1:6" ht="18" customHeight="1">
      <c r="A15" s="107">
        <v>8</v>
      </c>
      <c r="B15" s="103">
        <v>44370</v>
      </c>
      <c r="C15" s="104">
        <v>6808</v>
      </c>
      <c r="D15" s="104" t="s">
        <v>125</v>
      </c>
      <c r="E15" s="105" t="s">
        <v>130</v>
      </c>
      <c r="F15" s="108">
        <v>100</v>
      </c>
    </row>
    <row r="16" spans="1:6" ht="18" customHeight="1">
      <c r="A16" s="107">
        <v>9</v>
      </c>
      <c r="B16" s="103">
        <v>44370</v>
      </c>
      <c r="C16" s="104">
        <v>6837</v>
      </c>
      <c r="D16" s="104" t="s">
        <v>129</v>
      </c>
      <c r="E16" s="105" t="s">
        <v>131</v>
      </c>
      <c r="F16" s="108">
        <v>1930</v>
      </c>
    </row>
    <row r="17" spans="1:6" ht="18" customHeight="1">
      <c r="A17" s="107">
        <v>10</v>
      </c>
      <c r="B17" s="103">
        <v>44370</v>
      </c>
      <c r="C17" s="104">
        <v>3838</v>
      </c>
      <c r="D17" s="104" t="s">
        <v>125</v>
      </c>
      <c r="E17" s="105" t="s">
        <v>130</v>
      </c>
      <c r="F17" s="108">
        <v>250</v>
      </c>
    </row>
    <row r="18" spans="1:6" ht="18" customHeight="1">
      <c r="A18" s="107">
        <v>11</v>
      </c>
      <c r="B18" s="103">
        <v>44370</v>
      </c>
      <c r="C18" s="104">
        <v>3839</v>
      </c>
      <c r="D18" s="104" t="s">
        <v>125</v>
      </c>
      <c r="E18" s="105" t="s">
        <v>130</v>
      </c>
      <c r="F18" s="108">
        <v>55</v>
      </c>
    </row>
    <row r="19" spans="1:6" ht="18" customHeight="1">
      <c r="A19" s="107">
        <v>12</v>
      </c>
      <c r="B19" s="103">
        <v>44370</v>
      </c>
      <c r="C19" s="104">
        <v>3855</v>
      </c>
      <c r="D19" s="104" t="s">
        <v>129</v>
      </c>
      <c r="E19" s="105" t="s">
        <v>132</v>
      </c>
      <c r="F19" s="108">
        <v>360</v>
      </c>
    </row>
    <row r="20" spans="1:6" ht="18" customHeight="1">
      <c r="A20" s="107">
        <v>13</v>
      </c>
      <c r="B20" s="103">
        <v>44370</v>
      </c>
      <c r="C20" s="104">
        <v>6856</v>
      </c>
      <c r="D20" s="104" t="s">
        <v>129</v>
      </c>
      <c r="E20" s="105" t="s">
        <v>132</v>
      </c>
      <c r="F20" s="108">
        <v>200</v>
      </c>
    </row>
    <row r="21" spans="1:6" ht="18" customHeight="1">
      <c r="A21" s="107">
        <v>14</v>
      </c>
      <c r="B21" s="103">
        <v>44370</v>
      </c>
      <c r="C21" s="104">
        <v>6857</v>
      </c>
      <c r="D21" s="104" t="s">
        <v>127</v>
      </c>
      <c r="E21" s="105" t="s">
        <v>128</v>
      </c>
      <c r="F21" s="108">
        <v>13150</v>
      </c>
    </row>
    <row r="22" spans="1:6" ht="18" customHeight="1">
      <c r="A22" s="107">
        <v>15</v>
      </c>
      <c r="B22" s="103">
        <v>44370</v>
      </c>
      <c r="C22" s="104">
        <v>6858</v>
      </c>
      <c r="D22" s="104" t="s">
        <v>127</v>
      </c>
      <c r="E22" s="105" t="s">
        <v>128</v>
      </c>
      <c r="F22" s="108">
        <v>200</v>
      </c>
    </row>
    <row r="23" spans="1:6" ht="18" customHeight="1">
      <c r="A23" s="107">
        <v>16</v>
      </c>
      <c r="B23" s="103">
        <v>44370</v>
      </c>
      <c r="C23" s="104">
        <v>6859</v>
      </c>
      <c r="D23" s="104" t="s">
        <v>129</v>
      </c>
      <c r="E23" s="105" t="s">
        <v>128</v>
      </c>
      <c r="F23" s="108">
        <v>1190</v>
      </c>
    </row>
    <row r="24" spans="1:6" ht="18" customHeight="1">
      <c r="A24" s="107">
        <v>17</v>
      </c>
      <c r="B24" s="103">
        <v>44370</v>
      </c>
      <c r="C24" s="104">
        <v>5860</v>
      </c>
      <c r="D24" s="104" t="s">
        <v>129</v>
      </c>
      <c r="E24" s="105" t="s">
        <v>128</v>
      </c>
      <c r="F24" s="108">
        <v>3687.28</v>
      </c>
    </row>
    <row r="25" spans="1:6" ht="18" customHeight="1">
      <c r="A25" s="107">
        <v>18</v>
      </c>
      <c r="B25" s="103">
        <v>44370</v>
      </c>
      <c r="C25" s="104">
        <v>6861</v>
      </c>
      <c r="D25" s="104" t="s">
        <v>127</v>
      </c>
      <c r="E25" s="105" t="s">
        <v>128</v>
      </c>
      <c r="F25" s="108">
        <v>11070</v>
      </c>
    </row>
    <row r="26" spans="1:6" ht="18" customHeight="1">
      <c r="A26" s="107">
        <v>19</v>
      </c>
      <c r="B26" s="103">
        <v>44370</v>
      </c>
      <c r="C26" s="104">
        <v>6862</v>
      </c>
      <c r="D26" s="104" t="s">
        <v>127</v>
      </c>
      <c r="E26" s="105" t="s">
        <v>128</v>
      </c>
      <c r="F26" s="108">
        <v>29850</v>
      </c>
    </row>
    <row r="27" spans="1:6" ht="18" customHeight="1">
      <c r="A27" s="107">
        <v>20</v>
      </c>
      <c r="B27" s="103">
        <v>44370</v>
      </c>
      <c r="C27" s="104">
        <v>6863</v>
      </c>
      <c r="D27" s="104" t="s">
        <v>129</v>
      </c>
      <c r="E27" s="105" t="s">
        <v>131</v>
      </c>
      <c r="F27" s="108">
        <v>7700.18</v>
      </c>
    </row>
    <row r="28" spans="1:6" ht="18" customHeight="1">
      <c r="A28" s="107">
        <v>21</v>
      </c>
      <c r="B28" s="103">
        <v>44370</v>
      </c>
      <c r="C28" s="104">
        <v>6864</v>
      </c>
      <c r="D28" s="104" t="s">
        <v>125</v>
      </c>
      <c r="E28" s="105" t="s">
        <v>130</v>
      </c>
      <c r="F28" s="108">
        <v>100</v>
      </c>
    </row>
    <row r="29" spans="1:6" ht="18" customHeight="1">
      <c r="A29" s="107">
        <v>22</v>
      </c>
      <c r="B29" s="103">
        <v>44370</v>
      </c>
      <c r="C29" s="104">
        <v>6871</v>
      </c>
      <c r="D29" s="104" t="s">
        <v>127</v>
      </c>
      <c r="E29" s="105" t="s">
        <v>133</v>
      </c>
      <c r="F29" s="108">
        <v>82.11</v>
      </c>
    </row>
    <row r="30" spans="1:6" ht="18" customHeight="1">
      <c r="A30" s="107">
        <v>23</v>
      </c>
      <c r="B30" s="103">
        <v>44370</v>
      </c>
      <c r="C30" s="104">
        <v>6872</v>
      </c>
      <c r="D30" s="104" t="s">
        <v>127</v>
      </c>
      <c r="E30" s="105" t="s">
        <v>134</v>
      </c>
      <c r="F30" s="108">
        <v>3315.75</v>
      </c>
    </row>
    <row r="31" spans="1:6" ht="18" customHeight="1">
      <c r="A31" s="107">
        <v>24</v>
      </c>
      <c r="B31" s="103">
        <v>44370</v>
      </c>
      <c r="C31" s="104">
        <v>6873</v>
      </c>
      <c r="D31" s="104" t="s">
        <v>127</v>
      </c>
      <c r="E31" s="105" t="s">
        <v>134</v>
      </c>
      <c r="F31" s="108">
        <v>7993.01</v>
      </c>
    </row>
    <row r="32" spans="1:6" ht="18" customHeight="1">
      <c r="A32" s="107">
        <v>25</v>
      </c>
      <c r="B32" s="103">
        <v>44370</v>
      </c>
      <c r="C32" s="104">
        <v>6874</v>
      </c>
      <c r="D32" s="104" t="s">
        <v>129</v>
      </c>
      <c r="E32" s="105" t="s">
        <v>131</v>
      </c>
      <c r="F32" s="108">
        <v>3653.31</v>
      </c>
    </row>
    <row r="33" spans="1:6" ht="18" customHeight="1">
      <c r="A33" s="107">
        <v>26</v>
      </c>
      <c r="B33" s="103">
        <v>44371</v>
      </c>
      <c r="C33" s="104">
        <v>6899</v>
      </c>
      <c r="D33" s="104" t="s">
        <v>127</v>
      </c>
      <c r="E33" s="105" t="s">
        <v>135</v>
      </c>
      <c r="F33" s="108">
        <v>873910.8</v>
      </c>
    </row>
    <row r="34" spans="1:6" ht="18" customHeight="1">
      <c r="A34" s="107">
        <v>27</v>
      </c>
      <c r="B34" s="103">
        <v>44371</v>
      </c>
      <c r="C34" s="104">
        <v>6900</v>
      </c>
      <c r="D34" s="104" t="s">
        <v>127</v>
      </c>
      <c r="E34" s="105" t="s">
        <v>135</v>
      </c>
      <c r="F34" s="108">
        <v>75959.63</v>
      </c>
    </row>
    <row r="35" spans="1:6" ht="18" customHeight="1">
      <c r="A35" s="107">
        <v>28</v>
      </c>
      <c r="B35" s="103">
        <v>44371</v>
      </c>
      <c r="C35" s="104">
        <v>6908</v>
      </c>
      <c r="D35" s="104" t="s">
        <v>129</v>
      </c>
      <c r="E35" s="105" t="s">
        <v>131</v>
      </c>
      <c r="F35" s="108">
        <v>2195</v>
      </c>
    </row>
    <row r="36" spans="1:6" ht="18" customHeight="1">
      <c r="A36" s="107">
        <v>29</v>
      </c>
      <c r="B36" s="103">
        <v>44371</v>
      </c>
      <c r="C36" s="104">
        <v>6909</v>
      </c>
      <c r="D36" s="104" t="s">
        <v>127</v>
      </c>
      <c r="E36" s="105" t="s">
        <v>128</v>
      </c>
      <c r="F36" s="108">
        <v>4849</v>
      </c>
    </row>
    <row r="37" spans="1:6" ht="18" customHeight="1">
      <c r="A37" s="107">
        <v>30</v>
      </c>
      <c r="B37" s="103">
        <v>44371</v>
      </c>
      <c r="C37" s="104">
        <v>6911</v>
      </c>
      <c r="D37" s="104" t="s">
        <v>127</v>
      </c>
      <c r="E37" s="105" t="s">
        <v>128</v>
      </c>
      <c r="F37" s="108">
        <v>1000</v>
      </c>
    </row>
    <row r="38" spans="1:6" ht="18" customHeight="1">
      <c r="A38" s="107">
        <v>31</v>
      </c>
      <c r="B38" s="103">
        <v>44371</v>
      </c>
      <c r="C38" s="104">
        <v>6914</v>
      </c>
      <c r="D38" s="104" t="s">
        <v>125</v>
      </c>
      <c r="E38" s="105" t="s">
        <v>126</v>
      </c>
      <c r="F38" s="108">
        <v>93926</v>
      </c>
    </row>
    <row r="39" spans="1:6" ht="18" customHeight="1">
      <c r="A39" s="107">
        <v>32</v>
      </c>
      <c r="B39" s="103">
        <v>44371</v>
      </c>
      <c r="C39" s="104">
        <v>6916</v>
      </c>
      <c r="D39" s="104" t="s">
        <v>125</v>
      </c>
      <c r="E39" s="105" t="s">
        <v>126</v>
      </c>
      <c r="F39" s="108">
        <v>9561</v>
      </c>
    </row>
    <row r="40" spans="1:6" ht="18" customHeight="1">
      <c r="A40" s="107">
        <v>33</v>
      </c>
      <c r="B40" s="103">
        <v>44371</v>
      </c>
      <c r="C40" s="104">
        <v>6927</v>
      </c>
      <c r="D40" s="104" t="s">
        <v>125</v>
      </c>
      <c r="E40" s="105" t="s">
        <v>126</v>
      </c>
      <c r="F40" s="108">
        <v>88769</v>
      </c>
    </row>
    <row r="41" spans="1:6" ht="18" customHeight="1">
      <c r="A41" s="107">
        <v>34</v>
      </c>
      <c r="B41" s="103">
        <v>44371</v>
      </c>
      <c r="C41" s="104">
        <v>6929</v>
      </c>
      <c r="D41" s="104" t="s">
        <v>125</v>
      </c>
      <c r="E41" s="105" t="s">
        <v>126</v>
      </c>
      <c r="F41" s="108">
        <v>172286</v>
      </c>
    </row>
    <row r="42" spans="1:6" ht="18" customHeight="1">
      <c r="A42" s="107">
        <v>35</v>
      </c>
      <c r="B42" s="103">
        <v>44371</v>
      </c>
      <c r="C42" s="104">
        <v>6930</v>
      </c>
      <c r="D42" s="104" t="s">
        <v>125</v>
      </c>
      <c r="E42" s="105" t="s">
        <v>126</v>
      </c>
      <c r="F42" s="108">
        <v>10044</v>
      </c>
    </row>
    <row r="43" spans="1:6" ht="18" customHeight="1">
      <c r="A43" s="107">
        <v>36</v>
      </c>
      <c r="B43" s="103">
        <v>44371</v>
      </c>
      <c r="C43" s="104">
        <v>6928</v>
      </c>
      <c r="D43" s="104" t="s">
        <v>125</v>
      </c>
      <c r="E43" s="105" t="s">
        <v>126</v>
      </c>
      <c r="F43" s="108">
        <v>101829</v>
      </c>
    </row>
    <row r="44" spans="1:6" ht="18" customHeight="1">
      <c r="A44" s="107">
        <v>37</v>
      </c>
      <c r="B44" s="103">
        <v>44371</v>
      </c>
      <c r="C44" s="104">
        <v>6926</v>
      </c>
      <c r="D44" s="104" t="s">
        <v>125</v>
      </c>
      <c r="E44" s="105" t="s">
        <v>126</v>
      </c>
      <c r="F44" s="108">
        <v>184236</v>
      </c>
    </row>
    <row r="45" spans="1:6" ht="18" customHeight="1">
      <c r="A45" s="107">
        <v>38</v>
      </c>
      <c r="B45" s="103">
        <v>44371</v>
      </c>
      <c r="C45" s="104">
        <v>6915</v>
      </c>
      <c r="D45" s="104" t="s">
        <v>125</v>
      </c>
      <c r="E45" s="105" t="s">
        <v>126</v>
      </c>
      <c r="F45" s="108">
        <v>20892</v>
      </c>
    </row>
    <row r="46" spans="1:6" ht="18" customHeight="1">
      <c r="A46" s="107">
        <v>39</v>
      </c>
      <c r="B46" s="103">
        <v>44371</v>
      </c>
      <c r="C46" s="104">
        <v>6912</v>
      </c>
      <c r="D46" s="104" t="s">
        <v>125</v>
      </c>
      <c r="E46" s="105" t="s">
        <v>130</v>
      </c>
      <c r="F46" s="108">
        <v>600</v>
      </c>
    </row>
    <row r="47" spans="1:6" ht="18" customHeight="1" thickBot="1">
      <c r="A47" s="117">
        <v>40</v>
      </c>
      <c r="B47" s="118">
        <v>44371</v>
      </c>
      <c r="C47" s="119">
        <v>6910</v>
      </c>
      <c r="D47" s="119" t="s">
        <v>129</v>
      </c>
      <c r="E47" s="120" t="s">
        <v>128</v>
      </c>
      <c r="F47" s="121">
        <v>1785</v>
      </c>
    </row>
    <row r="48" spans="1:6" ht="22.5" customHeight="1" thickBot="1">
      <c r="A48" s="123"/>
      <c r="B48" s="124"/>
      <c r="C48" s="124"/>
      <c r="D48" s="124"/>
      <c r="E48" s="125" t="s">
        <v>6</v>
      </c>
      <c r="F48" s="122">
        <f>SUM(F8:F47)</f>
        <v>1736978.07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20" sqref="D20"/>
    </sheetView>
  </sheetViews>
  <sheetFormatPr defaultColWidth="10.421875" defaultRowHeight="12.75"/>
  <cols>
    <col min="1" max="1" width="9.421875" style="127" customWidth="1"/>
    <col min="2" max="2" width="17.28125" style="127" customWidth="1"/>
    <col min="3" max="3" width="14.7109375" style="127" customWidth="1"/>
    <col min="4" max="4" width="32.8515625" style="127" customWidth="1"/>
    <col min="5" max="5" width="39.421875" style="127" customWidth="1"/>
    <col min="6" max="6" width="15.00390625" style="127" customWidth="1"/>
    <col min="7" max="16384" width="10.421875" style="127" customWidth="1"/>
  </cols>
  <sheetData>
    <row r="1" spans="1:6" ht="12.75">
      <c r="A1" s="7" t="s">
        <v>35</v>
      </c>
      <c r="B1" s="126"/>
      <c r="C1" s="5"/>
      <c r="D1" s="5"/>
      <c r="E1" s="126"/>
      <c r="F1" s="126"/>
    </row>
    <row r="2" spans="2:6" ht="12.75">
      <c r="B2" s="126"/>
      <c r="C2" s="126"/>
      <c r="D2" s="126"/>
      <c r="E2" s="126"/>
      <c r="F2" s="126"/>
    </row>
    <row r="3" spans="1:6" ht="12.75">
      <c r="A3" s="7" t="s">
        <v>23</v>
      </c>
      <c r="B3" s="5"/>
      <c r="C3" s="126"/>
      <c r="D3" s="5"/>
      <c r="E3" s="128"/>
      <c r="F3" s="126"/>
    </row>
    <row r="4" spans="1:6" ht="12.75">
      <c r="A4" s="7" t="s">
        <v>28</v>
      </c>
      <c r="B4" s="5"/>
      <c r="C4" s="126"/>
      <c r="D4" s="5"/>
      <c r="E4" s="126"/>
      <c r="F4" s="5"/>
    </row>
    <row r="5" spans="1:6" ht="12.75">
      <c r="A5" s="126"/>
      <c r="B5" s="5"/>
      <c r="C5" s="126"/>
      <c r="D5" s="126"/>
      <c r="E5" s="126"/>
      <c r="F5" s="126"/>
    </row>
    <row r="6" spans="1:6" ht="12.75">
      <c r="A6" s="126"/>
      <c r="B6" s="6"/>
      <c r="C6" s="18" t="s">
        <v>30</v>
      </c>
      <c r="D6" s="129" t="str">
        <f>personal!G6</f>
        <v>22-25 iunie 2021</v>
      </c>
      <c r="E6" s="126"/>
      <c r="F6" s="126"/>
    </row>
    <row r="7" spans="1:6" ht="13.5" thickBot="1">
      <c r="A7" s="126"/>
      <c r="B7" s="126"/>
      <c r="C7" s="126"/>
      <c r="D7" s="126"/>
      <c r="E7" s="126"/>
      <c r="F7" s="126"/>
    </row>
    <row r="8" spans="1:6" ht="51.75" thickBot="1">
      <c r="A8" s="45" t="s">
        <v>8</v>
      </c>
      <c r="B8" s="46" t="s">
        <v>9</v>
      </c>
      <c r="C8" s="47" t="s">
        <v>10</v>
      </c>
      <c r="D8" s="46" t="s">
        <v>25</v>
      </c>
      <c r="E8" s="46" t="s">
        <v>26</v>
      </c>
      <c r="F8" s="51" t="s">
        <v>27</v>
      </c>
    </row>
    <row r="9" spans="1:6" ht="25.5">
      <c r="A9" s="134">
        <v>1</v>
      </c>
      <c r="B9" s="135" t="s">
        <v>76</v>
      </c>
      <c r="C9" s="136" t="s">
        <v>123</v>
      </c>
      <c r="D9" s="137" t="s">
        <v>124</v>
      </c>
      <c r="E9" s="136" t="s">
        <v>79</v>
      </c>
      <c r="F9" s="138">
        <v>17927000</v>
      </c>
    </row>
    <row r="10" spans="1:6" ht="12.75">
      <c r="A10" s="27"/>
      <c r="B10" s="25"/>
      <c r="C10" s="26"/>
      <c r="D10" s="25"/>
      <c r="E10" s="25"/>
      <c r="F10" s="28"/>
    </row>
    <row r="11" spans="1:6" ht="12.75">
      <c r="A11" s="27"/>
      <c r="B11" s="25"/>
      <c r="C11" s="26"/>
      <c r="D11" s="25"/>
      <c r="E11" s="25"/>
      <c r="F11" s="28"/>
    </row>
    <row r="12" spans="1:6" ht="13.5" thickBot="1">
      <c r="A12" s="48"/>
      <c r="B12" s="49"/>
      <c r="C12" s="50"/>
      <c r="D12" s="49"/>
      <c r="E12" s="49"/>
      <c r="F12" s="52"/>
    </row>
    <row r="13" spans="1:256" ht="22.5" customHeight="1" thickBot="1">
      <c r="A13" s="130" t="s">
        <v>6</v>
      </c>
      <c r="B13" s="131"/>
      <c r="C13" s="131"/>
      <c r="D13" s="131"/>
      <c r="E13" s="131"/>
      <c r="F13" s="132">
        <f>SUM(F9:F12)</f>
        <v>17927000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2021-07-02T11:10:31Z</cp:lastPrinted>
  <dcterms:created xsi:type="dcterms:W3CDTF">2016-01-19T13:06:09Z</dcterms:created>
  <dcterms:modified xsi:type="dcterms:W3CDTF">2021-07-02T11:10:35Z</dcterms:modified>
  <cp:category/>
  <cp:version/>
  <cp:contentType/>
  <cp:contentStatus/>
</cp:coreProperties>
</file>