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<sst xmlns="http://schemas.openxmlformats.org/spreadsheetml/2006/main" count="363" uniqueCount="163">
  <si>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</si>
  <si>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</si>
  <si>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</si>
  <si>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</si>
  <si>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</si>
  <si>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</si>
  <si>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</si>
  <si>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</si>
  <si>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</si>
  <si>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</si>
  <si>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</si>
  <si>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</si>
  <si>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</si>
  <si>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</si>
  <si>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</si>
  <si>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</si>
  <si>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</si>
  <si>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</si>
  <si>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</si>
  <si>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</si>
  <si>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</si>
  <si>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</si>
  <si>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</si>
  <si>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</si>
  <si>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</si>
  <si>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</si>
  <si>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</si>
  <si>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</si>
  <si>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</si>
  <si>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</si>
  <si>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</si>
  <si>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</si>
  <si>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18,05,2020</t>
  </si>
  <si>
    <t>rompetrol</t>
  </si>
  <si>
    <t>carburanti</t>
  </si>
  <si>
    <t>mfp</t>
  </si>
  <si>
    <t>alimentare fti</t>
  </si>
  <si>
    <t>bs</t>
  </si>
  <si>
    <t>tva fti</t>
  </si>
  <si>
    <t>biamar</t>
  </si>
  <si>
    <t>serv curatenie</t>
  </si>
  <si>
    <t>xerox</t>
  </si>
  <si>
    <t>serv intretinere</t>
  </si>
  <si>
    <t>19,05,2020</t>
  </si>
  <si>
    <t>penalitati</t>
  </si>
  <si>
    <t>posta romana</t>
  </si>
  <si>
    <t>serv postale</t>
  </si>
  <si>
    <t>clean prest</t>
  </si>
  <si>
    <t>serv mentenanta</t>
  </si>
  <si>
    <t>digisign</t>
  </si>
  <si>
    <t>reinnoire certificat</t>
  </si>
  <si>
    <t>kit semnatura</t>
  </si>
  <si>
    <t>mediatrust</t>
  </si>
  <si>
    <t>serv monitorizare</t>
  </si>
  <si>
    <t>comision cotizatii</t>
  </si>
  <si>
    <t>monitorul</t>
  </si>
  <si>
    <t>publicare acte</t>
  </si>
  <si>
    <t>20,05,2020</t>
  </si>
  <si>
    <t>mmap</t>
  </si>
  <si>
    <t>en el</t>
  </si>
  <si>
    <t>en termica</t>
  </si>
  <si>
    <t>dgrfp brasov</t>
  </si>
  <si>
    <t>gaze</t>
  </si>
  <si>
    <t>apa rece</t>
  </si>
  <si>
    <t>salubritate</t>
  </si>
  <si>
    <t>alim swift</t>
  </si>
  <si>
    <t>tva swift</t>
  </si>
  <si>
    <t>corporation sit de urgenta</t>
  </si>
  <si>
    <t>serv verif hidranti</t>
  </si>
  <si>
    <t>mentenanta cnif</t>
  </si>
  <si>
    <t>service ascensoare</t>
  </si>
  <si>
    <t>dgrfpb brasov</t>
  </si>
  <si>
    <t>raaps</t>
  </si>
  <si>
    <t>chirie</t>
  </si>
  <si>
    <t>tmau</t>
  </si>
  <si>
    <t>21,05,2020</t>
  </si>
  <si>
    <t>anaf</t>
  </si>
  <si>
    <t>depozitarul central</t>
  </si>
  <si>
    <t>servicii cod isin</t>
  </si>
  <si>
    <t>alte venituri</t>
  </si>
  <si>
    <t>service auto</t>
  </si>
  <si>
    <t>reparatii auto</t>
  </si>
  <si>
    <t>reintregire comision</t>
  </si>
  <si>
    <t>22,05,2020</t>
  </si>
  <si>
    <t>compania municipala termoenerg</t>
  </si>
  <si>
    <t>apa nova</t>
  </si>
  <si>
    <t>romprest energy</t>
  </si>
  <si>
    <t>colectare deseuri</t>
  </si>
  <si>
    <t>alim bloomberg</t>
  </si>
  <si>
    <t>tva bloomberg</t>
  </si>
  <si>
    <t>alimentare refinitiv</t>
  </si>
  <si>
    <t>tva refinitiv</t>
  </si>
  <si>
    <t>raapps</t>
  </si>
  <si>
    <t>total</t>
  </si>
  <si>
    <t>18-22 mai 2020</t>
  </si>
  <si>
    <t>BUGET DE STAT</t>
  </si>
  <si>
    <t xml:space="preserve">cheltuieli judiciare </t>
  </si>
  <si>
    <t>PERSOANA FIZICA</t>
  </si>
  <si>
    <t xml:space="preserve">cheltuieli judecata </t>
  </si>
  <si>
    <t xml:space="preserve">cheltuieli judecata si executare </t>
  </si>
  <si>
    <t>PERSOANA JURIDICA</t>
  </si>
  <si>
    <t xml:space="preserve">cheltuieli executare </t>
  </si>
  <si>
    <t xml:space="preserve">cheltuieli fotocopiere </t>
  </si>
  <si>
    <t>MFP</t>
  </si>
  <si>
    <t xml:space="preserve"> alimentare cont BT -plata fact. servicii juridice</t>
  </si>
  <si>
    <t>TVA fact. servicii juridice</t>
  </si>
  <si>
    <t>plata cheltuieli judecata</t>
  </si>
  <si>
    <t>19.05.2020</t>
  </si>
  <si>
    <t>OP 3803</t>
  </si>
  <si>
    <t>ACHIZITIE SERVICII ORGANIZARE EVENIMENTE - PROIECT SIPOCA 449 - 58.02.01</t>
  </si>
  <si>
    <t>AVANGARDE BUSINESS GROUP</t>
  </si>
  <si>
    <t>OP 3804</t>
  </si>
  <si>
    <t>ACHIZITIE SERVICII ORGANIZARE EVENIMENTE - PROIECT SIPOCA 449 - 58.02.02</t>
  </si>
  <si>
    <t>poprire DE 3047/2019</t>
  </si>
  <si>
    <t>poprire DE 609/2019</t>
  </si>
  <si>
    <t>poprire DE 54/E/2020</t>
  </si>
  <si>
    <t>poprire DE 81/E/2020</t>
  </si>
  <si>
    <t>poprire DE 343/E/2019</t>
  </si>
  <si>
    <t>penalitati intarziere plata despagubire CEDO</t>
  </si>
  <si>
    <t>Subtotal 10.01.01</t>
  </si>
  <si>
    <t>10.01.01</t>
  </si>
  <si>
    <t>mai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</si>
  <si>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</si>
  <si>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</si>
  <si>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</si>
  <si>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</si>
  <si>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</si>
  <si>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</si>
  <si>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</si>
  <si>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</si>
  <si>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</si>
  <si>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</si>
  <si>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</si>
  <si>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</si>
  <si>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</si>
  <si>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</si>
  <si>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</si>
  <si>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</si>
  <si>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</si>
  <si>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</si>
  <si>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</si>
  <si>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</si>
  <si>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</si>
  <si>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</si>
  <si>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</si>
  <si>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</si>
  <si>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</si>
  <si>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</si>
  <si>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</si>
  <si>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</si>
  <si>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</si>
  <si>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</si>
  <si>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</si>
  <si>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</si>
  <si>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</si>
  <si>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</si>
  <si>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</si>
  <si>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</si>
  <si>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</si>
  <si>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</si>
  <si>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</si>
  <si>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</si>
  <si>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serv inchiriere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</si>
</sst>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164" fontId="0" fillId="0" borderId="20" xfId="42" applyFont="1" applyFill="1" applyBorder="1" applyAlignment="1" applyProtection="1">
      <alignment/>
      <protection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164" fontId="0" fillId="0" borderId="22" xfId="42" applyFont="1" applyFill="1" applyBorder="1" applyAlignment="1" applyProtection="1">
      <alignment/>
      <protection/>
    </xf>
    <xf numFmtId="164" fontId="0" fillId="0" borderId="22" xfId="42" applyFont="1" applyFill="1" applyBorder="1" applyAlignment="1" applyProtection="1">
      <alignment horizontal="left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0" applyNumberFormat="1" applyFont="1" applyBorder="1" applyAlignment="1">
      <alignment/>
    </xf>
    <xf numFmtId="14" fontId="28" fillId="0" borderId="26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center" wrapText="1"/>
    </xf>
    <xf numFmtId="14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left" vertical="center" wrapText="1"/>
    </xf>
    <xf numFmtId="14" fontId="28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 wrapText="1"/>
    </xf>
    <xf numFmtId="4" fontId="29" fillId="0" borderId="15" xfId="0" applyNumberFormat="1" applyFont="1" applyBorder="1" applyAlignment="1">
      <alignment horizontal="right" vertical="center" wrapText="1"/>
    </xf>
    <xf numFmtId="0" fontId="30" fillId="0" borderId="28" xfId="0" applyFont="1" applyBorder="1" applyAlignment="1">
      <alignment horizontal="center" vertical="center" wrapText="1"/>
    </xf>
    <xf numFmtId="43" fontId="28" fillId="0" borderId="29" xfId="0" applyNumberFormat="1" applyFont="1" applyBorder="1" applyAlignment="1">
      <alignment horizontal="right" vertical="center" wrapText="1"/>
    </xf>
    <xf numFmtId="0" fontId="30" fillId="0" borderId="30" xfId="0" applyFont="1" applyBorder="1" applyAlignment="1">
      <alignment horizontal="center" vertical="center" wrapText="1"/>
    </xf>
    <xf numFmtId="43" fontId="28" fillId="0" borderId="31" xfId="0" applyNumberFormat="1" applyFont="1" applyBorder="1" applyAlignment="1">
      <alignment horizontal="right" vertical="center" wrapText="1"/>
    </xf>
    <xf numFmtId="0" fontId="30" fillId="0" borderId="16" xfId="0" applyFont="1" applyBorder="1" applyAlignment="1">
      <alignment horizontal="center" vertical="center" wrapText="1"/>
    </xf>
    <xf numFmtId="43" fontId="28" fillId="0" borderId="18" xfId="0" applyNumberFormat="1" applyFont="1" applyBorder="1" applyAlignment="1">
      <alignment horizontal="righ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14" fontId="14" fillId="0" borderId="32" xfId="0" applyNumberFormat="1" applyFont="1" applyBorder="1" applyAlignment="1">
      <alignment horizontal="center"/>
    </xf>
    <xf numFmtId="0" fontId="30" fillId="0" borderId="26" xfId="0" applyFont="1" applyBorder="1" applyAlignment="1">
      <alignment vertical="center" wrapText="1"/>
    </xf>
    <xf numFmtId="0" fontId="3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14" fontId="14" fillId="0" borderId="33" xfId="0" applyNumberFormat="1" applyFont="1" applyBorder="1" applyAlignment="1">
      <alignment horizontal="center"/>
    </xf>
    <xf numFmtId="4" fontId="30" fillId="0" borderId="31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32" fillId="0" borderId="34" xfId="59" applyFont="1" applyFill="1" applyBorder="1" applyAlignment="1">
      <alignment horizontal="center"/>
      <protection/>
    </xf>
    <xf numFmtId="167" fontId="32" fillId="0" borderId="34" xfId="59" applyNumberFormat="1" applyFont="1" applyFill="1" applyBorder="1" applyAlignment="1">
      <alignment horizontal="center"/>
      <protection/>
    </xf>
    <xf numFmtId="0" fontId="32" fillId="0" borderId="34" xfId="0" applyFont="1" applyBorder="1" applyAlignment="1">
      <alignment/>
    </xf>
    <xf numFmtId="0" fontId="19" fillId="0" borderId="21" xfId="0" applyFont="1" applyBorder="1" applyAlignment="1">
      <alignment horizontal="center"/>
    </xf>
    <xf numFmtId="169" fontId="0" fillId="0" borderId="21" xfId="0" applyNumberFormat="1" applyFont="1" applyBorder="1" applyAlignment="1">
      <alignment horizontal="right"/>
    </xf>
    <xf numFmtId="169" fontId="0" fillId="0" borderId="21" xfId="0" applyNumberFormat="1" applyFont="1" applyBorder="1" applyAlignment="1">
      <alignment/>
    </xf>
    <xf numFmtId="169" fontId="0" fillId="0" borderId="35" xfId="0" applyNumberFormat="1" applyFont="1" applyBorder="1" applyAlignment="1">
      <alignment/>
    </xf>
    <xf numFmtId="169" fontId="0" fillId="0" borderId="36" xfId="0" applyNumberFormat="1" applyFont="1" applyBorder="1" applyAlignment="1">
      <alignment/>
    </xf>
    <xf numFmtId="169" fontId="0" fillId="0" borderId="32" xfId="0" applyNumberFormat="1" applyFont="1" applyBorder="1" applyAlignment="1">
      <alignment/>
    </xf>
    <xf numFmtId="169" fontId="0" fillId="0" borderId="37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169" fontId="0" fillId="0" borderId="39" xfId="0" applyNumberFormat="1" applyFont="1" applyBorder="1" applyAlignment="1">
      <alignment/>
    </xf>
    <xf numFmtId="169" fontId="0" fillId="0" borderId="40" xfId="0" applyNumberFormat="1" applyFont="1" applyBorder="1" applyAlignment="1">
      <alignment/>
    </xf>
    <xf numFmtId="169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 horizontal="left"/>
    </xf>
    <xf numFmtId="0" fontId="19" fillId="0" borderId="43" xfId="0" applyFont="1" applyBorder="1" applyAlignment="1">
      <alignment horizontal="center"/>
    </xf>
    <xf numFmtId="14" fontId="19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Border="1" applyAlignment="1">
      <alignment/>
    </xf>
    <xf numFmtId="0" fontId="19" fillId="0" borderId="42" xfId="0" applyFont="1" applyBorder="1" applyAlignment="1">
      <alignment/>
    </xf>
    <xf numFmtId="0" fontId="19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48" xfId="0" applyFon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50" xfId="0" applyFont="1" applyBorder="1" applyAlignment="1">
      <alignment/>
    </xf>
    <xf numFmtId="0" fontId="19" fillId="0" borderId="51" xfId="0" applyFon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Font="1" applyBorder="1" applyAlignment="1">
      <alignment/>
    </xf>
    <xf numFmtId="14" fontId="19" fillId="0" borderId="42" xfId="0" applyNumberFormat="1" applyFont="1" applyBorder="1" applyAlignment="1">
      <alignment horizontal="left"/>
    </xf>
    <xf numFmtId="0" fontId="19" fillId="0" borderId="33" xfId="0" applyFont="1" applyBorder="1" applyAlignment="1">
      <alignment/>
    </xf>
    <xf numFmtId="3" fontId="0" fillId="0" borderId="31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0" fillId="0" borderId="31" xfId="0" applyFont="1" applyBorder="1" applyAlignment="1">
      <alignment/>
    </xf>
    <xf numFmtId="0" fontId="0" fillId="0" borderId="50" xfId="0" applyBorder="1" applyAlignment="1">
      <alignment/>
    </xf>
    <xf numFmtId="0" fontId="0" fillId="0" borderId="52" xfId="0" applyFont="1" applyBorder="1" applyAlignment="1">
      <alignment/>
    </xf>
    <xf numFmtId="169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32" fillId="0" borderId="57" xfId="59" applyFont="1" applyFill="1" applyBorder="1" applyAlignment="1">
      <alignment horizontal="center"/>
      <protection/>
    </xf>
    <xf numFmtId="168" fontId="33" fillId="0" borderId="58" xfId="0" applyNumberFormat="1" applyFont="1" applyBorder="1" applyAlignment="1">
      <alignment/>
    </xf>
    <xf numFmtId="0" fontId="32" fillId="0" borderId="59" xfId="59" applyFont="1" applyFill="1" applyBorder="1" applyAlignment="1">
      <alignment horizontal="center"/>
      <protection/>
    </xf>
    <xf numFmtId="167" fontId="32" fillId="0" borderId="60" xfId="59" applyNumberFormat="1" applyFont="1" applyFill="1" applyBorder="1" applyAlignment="1">
      <alignment horizontal="center"/>
      <protection/>
    </xf>
    <xf numFmtId="0" fontId="32" fillId="0" borderId="60" xfId="59" applyFont="1" applyFill="1" applyBorder="1" applyAlignment="1">
      <alignment horizontal="center"/>
      <protection/>
    </xf>
    <xf numFmtId="0" fontId="32" fillId="0" borderId="60" xfId="0" applyFont="1" applyBorder="1" applyAlignment="1">
      <alignment/>
    </xf>
    <xf numFmtId="168" fontId="33" fillId="0" borderId="61" xfId="0" applyNumberFormat="1" applyFont="1" applyBorder="1" applyAlignment="1">
      <alignment/>
    </xf>
    <xf numFmtId="0" fontId="34" fillId="0" borderId="62" xfId="61" applyFont="1" applyFill="1" applyBorder="1" applyAlignment="1">
      <alignment/>
      <protection/>
    </xf>
    <xf numFmtId="0" fontId="35" fillId="0" borderId="63" xfId="61" applyFont="1" applyFill="1" applyBorder="1" applyAlignment="1">
      <alignment/>
      <protection/>
    </xf>
    <xf numFmtId="0" fontId="32" fillId="0" borderId="63" xfId="0" applyFont="1" applyBorder="1" applyAlignment="1">
      <alignment/>
    </xf>
    <xf numFmtId="168" fontId="36" fillId="0" borderId="64" xfId="61" applyNumberFormat="1" applyFont="1" applyFill="1" applyBorder="1" applyAlignment="1">
      <alignment horizontal="right"/>
      <protection/>
    </xf>
    <xf numFmtId="0" fontId="0" fillId="0" borderId="6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66" xfId="0" applyBorder="1" applyAlignment="1">
      <alignment horizontal="center"/>
    </xf>
    <xf numFmtId="14" fontId="0" fillId="0" borderId="67" xfId="0" applyNumberFormat="1" applyFont="1" applyBorder="1" applyAlignment="1">
      <alignment horizontal="center"/>
    </xf>
    <xf numFmtId="0" fontId="0" fillId="0" borderId="68" xfId="0" applyBorder="1" applyAlignment="1">
      <alignment horizontal="center"/>
    </xf>
    <xf numFmtId="14" fontId="0" fillId="0" borderId="69" xfId="0" applyNumberFormat="1" applyFont="1" applyBorder="1" applyAlignment="1">
      <alignment horizontal="center"/>
    </xf>
    <xf numFmtId="0" fontId="0" fillId="0" borderId="70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70" xfId="0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0" fontId="0" fillId="0" borderId="68" xfId="0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4"/>
  <sheetViews>
    <sheetView zoomScalePageLayoutView="0" workbookViewId="0" topLeftCell="C1">
      <selection activeCell="L33" sqref="L33"/>
    </sheetView>
  </sheetViews>
  <sheetFormatPr defaultColWidth="9.140625" defaultRowHeight="12.75"/>
  <cols>
    <col min="1" max="2" width="0" style="0" hidden="1" customWidth="1"/>
    <col min="3" max="3" width="17.7109375" style="0" customWidth="1"/>
    <col min="4" max="4" width="12.28125" style="0" customWidth="1"/>
    <col min="5" max="5" width="9.57421875" style="0" customWidth="1"/>
    <col min="6" max="6" width="16.574218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2" t="s">
        <v>31</v>
      </c>
      <c r="G6" s="27" t="s">
        <v>94</v>
      </c>
      <c r="H6" s="2"/>
    </row>
    <row r="7" spans="4:6" ht="13.5" thickBot="1">
      <c r="D7" s="1"/>
      <c r="E7" s="1"/>
      <c r="F7" s="1"/>
    </row>
    <row r="8" spans="3:7" ht="12.75">
      <c r="C8" s="24"/>
      <c r="D8" s="25" t="s">
        <v>3</v>
      </c>
      <c r="E8" s="25" t="s">
        <v>4</v>
      </c>
      <c r="F8" s="25" t="s">
        <v>5</v>
      </c>
      <c r="G8" s="26" t="s">
        <v>6</v>
      </c>
    </row>
    <row r="9" spans="3:7" ht="12.75">
      <c r="C9" s="100" t="s">
        <v>119</v>
      </c>
      <c r="D9" s="89"/>
      <c r="E9" s="89"/>
      <c r="F9" s="90">
        <v>66501928</v>
      </c>
      <c r="G9" s="101"/>
    </row>
    <row r="10" spans="3:7" ht="12.75">
      <c r="C10" s="102" t="s">
        <v>120</v>
      </c>
      <c r="D10" s="127" t="s">
        <v>121</v>
      </c>
      <c r="E10" s="128">
        <v>20</v>
      </c>
      <c r="F10" s="91">
        <v>2743</v>
      </c>
      <c r="G10" s="103"/>
    </row>
    <row r="11" spans="3:7" ht="12.75">
      <c r="C11" s="102"/>
      <c r="D11" s="127"/>
      <c r="E11" s="128">
        <v>22</v>
      </c>
      <c r="F11" s="91">
        <v>1885</v>
      </c>
      <c r="G11" s="103"/>
    </row>
    <row r="12" spans="3:7" ht="12.75">
      <c r="C12" s="102"/>
      <c r="D12" s="127"/>
      <c r="E12" s="128"/>
      <c r="F12" s="91"/>
      <c r="G12" s="103"/>
    </row>
    <row r="13" spans="3:7" ht="13.5" thickBot="1">
      <c r="C13" s="104" t="s">
        <v>122</v>
      </c>
      <c r="D13" s="129"/>
      <c r="E13" s="130"/>
      <c r="F13" s="92">
        <f>SUM(F9:F12)</f>
        <v>66506556</v>
      </c>
      <c r="G13" s="105"/>
    </row>
    <row r="14" spans="3:7" ht="12.75">
      <c r="C14" s="106" t="s">
        <v>123</v>
      </c>
      <c r="D14" s="131"/>
      <c r="E14" s="132"/>
      <c r="F14" s="93">
        <v>7395284</v>
      </c>
      <c r="G14" s="107"/>
    </row>
    <row r="15" spans="3:7" ht="12.75">
      <c r="C15" s="108" t="s">
        <v>124</v>
      </c>
      <c r="D15" s="127" t="s">
        <v>121</v>
      </c>
      <c r="E15" s="128"/>
      <c r="F15" s="91"/>
      <c r="G15" s="103"/>
    </row>
    <row r="16" spans="3:7" ht="12.75" hidden="1">
      <c r="C16" s="108"/>
      <c r="D16" s="128"/>
      <c r="E16" s="128"/>
      <c r="F16" s="91"/>
      <c r="G16" s="103"/>
    </row>
    <row r="17" spans="3:7" ht="12.75" hidden="1">
      <c r="C17" s="109"/>
      <c r="D17" s="133"/>
      <c r="E17" s="133"/>
      <c r="F17" s="94"/>
      <c r="G17" s="110"/>
    </row>
    <row r="18" spans="3:7" ht="12.75" hidden="1">
      <c r="C18" s="109"/>
      <c r="D18" s="133"/>
      <c r="E18" s="133"/>
      <c r="F18" s="94"/>
      <c r="G18" s="110"/>
    </row>
    <row r="19" spans="3:7" ht="13.5" hidden="1" thickBot="1">
      <c r="C19" s="104" t="s">
        <v>125</v>
      </c>
      <c r="D19" s="130"/>
      <c r="E19" s="130"/>
      <c r="F19" s="92">
        <f>SUM(F14:F18)</f>
        <v>7395284</v>
      </c>
      <c r="G19" s="105"/>
    </row>
    <row r="20" spans="3:7" ht="12.75" hidden="1">
      <c r="C20" s="106" t="s">
        <v>126</v>
      </c>
      <c r="D20" s="131"/>
      <c r="E20" s="132"/>
      <c r="F20" s="93">
        <v>232960</v>
      </c>
      <c r="G20" s="107"/>
    </row>
    <row r="21" spans="3:7" ht="12.75" hidden="1">
      <c r="C21" s="108" t="s">
        <v>127</v>
      </c>
      <c r="D21" s="127" t="s">
        <v>121</v>
      </c>
      <c r="E21" s="128">
        <v>20</v>
      </c>
      <c r="F21" s="91">
        <v>49088</v>
      </c>
      <c r="G21" s="103"/>
    </row>
    <row r="22" spans="3:7" ht="12.75" hidden="1">
      <c r="C22" s="108"/>
      <c r="D22" s="128"/>
      <c r="E22" s="128">
        <v>21</v>
      </c>
      <c r="F22" s="91">
        <v>1947</v>
      </c>
      <c r="G22" s="103"/>
    </row>
    <row r="23" spans="3:7" ht="12.75" hidden="1">
      <c r="C23" s="109"/>
      <c r="D23" s="133"/>
      <c r="E23" s="133"/>
      <c r="F23" s="94"/>
      <c r="G23" s="110"/>
    </row>
    <row r="24" spans="3:7" ht="12.75">
      <c r="C24" s="109"/>
      <c r="D24" s="133"/>
      <c r="E24" s="133"/>
      <c r="F24" s="94"/>
      <c r="G24" s="110"/>
    </row>
    <row r="25" spans="3:7" ht="13.5" thickBot="1">
      <c r="C25" s="104" t="s">
        <v>128</v>
      </c>
      <c r="D25" s="130"/>
      <c r="E25" s="130"/>
      <c r="F25" s="92">
        <f>SUM(F20:F24)</f>
        <v>283995</v>
      </c>
      <c r="G25" s="105"/>
    </row>
    <row r="26" spans="3:7" ht="12.75">
      <c r="C26" s="111" t="s">
        <v>129</v>
      </c>
      <c r="D26" s="134"/>
      <c r="E26" s="134"/>
      <c r="F26" s="95">
        <v>722227</v>
      </c>
      <c r="G26" s="112"/>
    </row>
    <row r="27" spans="3:7" ht="12.75">
      <c r="C27" s="108" t="s">
        <v>130</v>
      </c>
      <c r="D27" s="127" t="s">
        <v>121</v>
      </c>
      <c r="E27" s="135"/>
      <c r="F27" s="96"/>
      <c r="G27" s="103"/>
    </row>
    <row r="28" spans="3:7" ht="12.75">
      <c r="C28" s="109"/>
      <c r="D28" s="136"/>
      <c r="E28" s="136"/>
      <c r="F28" s="94"/>
      <c r="G28" s="110"/>
    </row>
    <row r="29" spans="3:7" ht="13.5" thickBot="1">
      <c r="C29" s="104" t="s">
        <v>131</v>
      </c>
      <c r="D29" s="137"/>
      <c r="E29" s="137"/>
      <c r="F29" s="92">
        <f>SUM(F26:F28)</f>
        <v>722227</v>
      </c>
      <c r="G29" s="105"/>
    </row>
    <row r="30" spans="3:7" ht="12.75">
      <c r="C30" s="111" t="s">
        <v>132</v>
      </c>
      <c r="D30" s="136"/>
      <c r="E30" s="136"/>
      <c r="F30" s="94">
        <v>139776</v>
      </c>
      <c r="G30" s="110"/>
    </row>
    <row r="31" spans="3:7" ht="12.75">
      <c r="C31" s="109" t="s">
        <v>133</v>
      </c>
      <c r="D31" s="127" t="s">
        <v>121</v>
      </c>
      <c r="E31" s="128">
        <v>20</v>
      </c>
      <c r="F31" s="91">
        <v>16863</v>
      </c>
      <c r="G31" s="103"/>
    </row>
    <row r="32" spans="3:7" ht="12.75">
      <c r="C32" s="109"/>
      <c r="D32" s="136"/>
      <c r="E32" s="136"/>
      <c r="F32" s="94"/>
      <c r="G32" s="110"/>
    </row>
    <row r="33" spans="3:7" ht="13.5" thickBot="1">
      <c r="C33" s="104" t="s">
        <v>134</v>
      </c>
      <c r="D33" s="137"/>
      <c r="E33" s="137"/>
      <c r="F33" s="92">
        <f>SUM(F30:F32)</f>
        <v>156639</v>
      </c>
      <c r="G33" s="105"/>
    </row>
    <row r="34" spans="3:7" ht="12.75">
      <c r="C34" s="113" t="s">
        <v>135</v>
      </c>
      <c r="D34" s="134"/>
      <c r="E34" s="134"/>
      <c r="F34" s="95">
        <v>105257.2</v>
      </c>
      <c r="G34" s="114"/>
    </row>
    <row r="35" spans="3:7" ht="12.75">
      <c r="C35" s="108" t="s">
        <v>136</v>
      </c>
      <c r="D35" s="127" t="s">
        <v>121</v>
      </c>
      <c r="E35" s="136">
        <v>21</v>
      </c>
      <c r="F35" s="91">
        <f>-20.39</f>
        <v>-20.39</v>
      </c>
      <c r="G35" s="103"/>
    </row>
    <row r="36" spans="3:7" ht="12.75">
      <c r="C36" s="115"/>
      <c r="D36" s="128"/>
      <c r="E36" s="138"/>
      <c r="F36" s="91"/>
      <c r="G36" s="103"/>
    </row>
    <row r="37" spans="3:7" ht="13.5" thickBot="1">
      <c r="C37" s="116" t="s">
        <v>137</v>
      </c>
      <c r="D37" s="137"/>
      <c r="E37" s="137"/>
      <c r="F37" s="92">
        <f>SUM(F34:F36)</f>
        <v>105236.81</v>
      </c>
      <c r="G37" s="117"/>
    </row>
    <row r="38" spans="3:7" ht="12.75">
      <c r="C38" s="111" t="s">
        <v>138</v>
      </c>
      <c r="D38" s="134"/>
      <c r="E38" s="134"/>
      <c r="F38" s="95">
        <v>2446882</v>
      </c>
      <c r="G38" s="112"/>
    </row>
    <row r="39" spans="3:7" ht="12.75">
      <c r="C39" s="118" t="s">
        <v>139</v>
      </c>
      <c r="D39" s="127" t="s">
        <v>121</v>
      </c>
      <c r="E39" s="135"/>
      <c r="F39" s="96"/>
      <c r="G39" s="103"/>
    </row>
    <row r="40" spans="3:7" ht="12.75">
      <c r="C40" s="109"/>
      <c r="D40" s="136"/>
      <c r="E40" s="136"/>
      <c r="F40" s="94"/>
      <c r="G40" s="110"/>
    </row>
    <row r="41" spans="3:7" ht="13.5" thickBot="1">
      <c r="C41" s="104" t="s">
        <v>140</v>
      </c>
      <c r="D41" s="137"/>
      <c r="E41" s="137"/>
      <c r="F41" s="92">
        <f>SUM(F38:F40)</f>
        <v>2446882</v>
      </c>
      <c r="G41" s="105"/>
    </row>
    <row r="42" spans="3:7" ht="12.75">
      <c r="C42" s="113" t="s">
        <v>141</v>
      </c>
      <c r="D42" s="134"/>
      <c r="E42" s="134"/>
      <c r="F42" s="95">
        <v>627940</v>
      </c>
      <c r="G42" s="114"/>
    </row>
    <row r="43" spans="3:7" ht="12.75">
      <c r="C43" s="119" t="s">
        <v>142</v>
      </c>
      <c r="D43" s="127" t="s">
        <v>121</v>
      </c>
      <c r="E43" s="127">
        <v>20</v>
      </c>
      <c r="F43" s="91">
        <v>338006</v>
      </c>
      <c r="G43" s="103"/>
    </row>
    <row r="44" spans="3:7" ht="12.75">
      <c r="C44" s="119"/>
      <c r="D44" s="127"/>
      <c r="E44" s="127">
        <v>21</v>
      </c>
      <c r="F44" s="91">
        <v>467</v>
      </c>
      <c r="G44" s="103"/>
    </row>
    <row r="45" spans="3:7" ht="12.75">
      <c r="C45" s="119"/>
      <c r="D45" s="127"/>
      <c r="E45" s="127">
        <v>22</v>
      </c>
      <c r="F45" s="91">
        <f>-2153</f>
        <v>-2153</v>
      </c>
      <c r="G45" s="103"/>
    </row>
    <row r="46" spans="3:7" ht="12.75">
      <c r="C46" s="108"/>
      <c r="D46" s="136"/>
      <c r="E46" s="136"/>
      <c r="F46" s="94"/>
      <c r="G46" s="103"/>
    </row>
    <row r="47" spans="3:7" ht="13.5" thickBot="1">
      <c r="C47" s="104" t="s">
        <v>143</v>
      </c>
      <c r="D47" s="137"/>
      <c r="E47" s="137"/>
      <c r="F47" s="92">
        <f>SUM(F42:F46)</f>
        <v>964260</v>
      </c>
      <c r="G47" s="103"/>
    </row>
    <row r="48" spans="3:7" ht="12.75">
      <c r="C48" s="113" t="s">
        <v>144</v>
      </c>
      <c r="D48" s="134"/>
      <c r="E48" s="134"/>
      <c r="F48" s="97">
        <v>23157</v>
      </c>
      <c r="G48" s="120"/>
    </row>
    <row r="49" spans="3:7" ht="12.75">
      <c r="C49" s="121" t="s">
        <v>148</v>
      </c>
      <c r="D49" s="127"/>
      <c r="E49" s="127"/>
      <c r="F49" s="98"/>
      <c r="G49" s="120"/>
    </row>
    <row r="50" spans="3:7" ht="12.75">
      <c r="C50" s="109"/>
      <c r="D50" s="136"/>
      <c r="E50" s="136"/>
      <c r="F50" s="98"/>
      <c r="G50" s="120"/>
    </row>
    <row r="51" spans="3:7" ht="13.5" thickBot="1">
      <c r="C51" s="104" t="s">
        <v>149</v>
      </c>
      <c r="D51" s="137"/>
      <c r="E51" s="137"/>
      <c r="F51" s="99">
        <f>SUM(F48:F50)</f>
        <v>23157</v>
      </c>
      <c r="G51" s="120"/>
    </row>
    <row r="52" spans="3:7" ht="12.75">
      <c r="C52" s="113" t="s">
        <v>145</v>
      </c>
      <c r="D52" s="134"/>
      <c r="E52" s="134"/>
      <c r="F52" s="97">
        <v>732</v>
      </c>
      <c r="G52" s="120"/>
    </row>
    <row r="53" spans="3:7" ht="12.75">
      <c r="C53" s="121" t="s">
        <v>150</v>
      </c>
      <c r="D53" s="127"/>
      <c r="E53" s="127"/>
      <c r="F53" s="98"/>
      <c r="G53" s="120"/>
    </row>
    <row r="54" spans="3:7" ht="12.75">
      <c r="C54" s="109"/>
      <c r="D54" s="136"/>
      <c r="E54" s="136"/>
      <c r="F54" s="98"/>
      <c r="G54" s="120"/>
    </row>
    <row r="55" spans="3:7" ht="13.5" thickBot="1">
      <c r="C55" s="104" t="s">
        <v>151</v>
      </c>
      <c r="D55" s="137"/>
      <c r="E55" s="137"/>
      <c r="F55" s="99">
        <f>SUM(F52:F54)</f>
        <v>732</v>
      </c>
      <c r="G55" s="120"/>
    </row>
    <row r="56" spans="3:7" ht="12.75">
      <c r="C56" s="113" t="s">
        <v>146</v>
      </c>
      <c r="D56" s="134"/>
      <c r="E56" s="134"/>
      <c r="F56" s="97">
        <v>7622</v>
      </c>
      <c r="G56" s="120"/>
    </row>
    <row r="57" spans="3:7" ht="12.75">
      <c r="C57" s="121" t="s">
        <v>152</v>
      </c>
      <c r="D57" s="127"/>
      <c r="E57" s="127"/>
      <c r="F57" s="98"/>
      <c r="G57" s="120"/>
    </row>
    <row r="58" spans="3:7" ht="12.75">
      <c r="C58" s="109"/>
      <c r="D58" s="136"/>
      <c r="E58" s="136"/>
      <c r="F58" s="98"/>
      <c r="G58" s="120"/>
    </row>
    <row r="59" spans="3:7" ht="13.5" thickBot="1">
      <c r="C59" s="104" t="s">
        <v>151</v>
      </c>
      <c r="D59" s="137"/>
      <c r="E59" s="137"/>
      <c r="F59" s="99">
        <f>SUM(F56:F58)</f>
        <v>7622</v>
      </c>
      <c r="G59" s="120"/>
    </row>
    <row r="60" spans="3:7" ht="12.75">
      <c r="C60" s="113" t="s">
        <v>147</v>
      </c>
      <c r="D60" s="134"/>
      <c r="E60" s="134"/>
      <c r="F60" s="97">
        <v>220</v>
      </c>
      <c r="G60" s="120"/>
    </row>
    <row r="61" spans="3:7" ht="12.75">
      <c r="C61" s="121" t="s">
        <v>153</v>
      </c>
      <c r="D61" s="127"/>
      <c r="E61" s="127"/>
      <c r="F61" s="98"/>
      <c r="G61" s="120"/>
    </row>
    <row r="62" spans="3:7" ht="13.5" thickBot="1">
      <c r="C62" s="104"/>
      <c r="D62" s="137"/>
      <c r="E62" s="137"/>
      <c r="F62" s="99">
        <f>SUM(F60:F61)</f>
        <v>220</v>
      </c>
      <c r="G62" s="120"/>
    </row>
    <row r="63" spans="3:7" ht="12.75">
      <c r="C63" s="113" t="s">
        <v>154</v>
      </c>
      <c r="D63" s="134"/>
      <c r="E63" s="134"/>
      <c r="F63" s="97">
        <v>1246</v>
      </c>
      <c r="G63" s="120"/>
    </row>
    <row r="64" spans="3:7" ht="12.75">
      <c r="C64" s="121" t="s">
        <v>155</v>
      </c>
      <c r="D64" s="127"/>
      <c r="E64" s="127"/>
      <c r="F64" s="98"/>
      <c r="G64" s="120"/>
    </row>
    <row r="65" spans="3:7" ht="12.75">
      <c r="C65" s="109"/>
      <c r="D65" s="136"/>
      <c r="E65" s="136"/>
      <c r="F65" s="98"/>
      <c r="G65" s="120"/>
    </row>
    <row r="66" spans="3:7" ht="13.5" thickBot="1">
      <c r="C66" s="104" t="s">
        <v>151</v>
      </c>
      <c r="D66" s="137"/>
      <c r="E66" s="137"/>
      <c r="F66" s="99">
        <f>SUM(F63:F65)</f>
        <v>1246</v>
      </c>
      <c r="G66" s="120"/>
    </row>
    <row r="67" spans="3:7" ht="12.75">
      <c r="C67" s="113" t="s">
        <v>156</v>
      </c>
      <c r="D67" s="134"/>
      <c r="E67" s="134"/>
      <c r="F67" s="97">
        <v>1730878</v>
      </c>
      <c r="G67" s="122"/>
    </row>
    <row r="68" spans="3:7" ht="12.75">
      <c r="C68" s="121" t="s">
        <v>157</v>
      </c>
      <c r="D68" s="127" t="s">
        <v>121</v>
      </c>
      <c r="E68" s="127">
        <v>20</v>
      </c>
      <c r="F68" s="94">
        <v>9144</v>
      </c>
      <c r="G68" s="123"/>
    </row>
    <row r="69" spans="3:7" ht="12.75">
      <c r="C69" s="109"/>
      <c r="D69" s="136"/>
      <c r="E69" s="136"/>
      <c r="F69" s="94"/>
      <c r="G69" s="103"/>
    </row>
    <row r="70" spans="3:7" ht="13.5" thickBot="1">
      <c r="C70" s="104" t="s">
        <v>158</v>
      </c>
      <c r="D70" s="137"/>
      <c r="E70" s="137"/>
      <c r="F70" s="92">
        <f>SUM(F67:F69)</f>
        <v>1740022</v>
      </c>
      <c r="G70" s="117"/>
    </row>
    <row r="71" spans="3:7" ht="12.75">
      <c r="C71" s="113" t="s">
        <v>159</v>
      </c>
      <c r="D71" s="134"/>
      <c r="E71" s="134"/>
      <c r="F71" s="95">
        <v>568321</v>
      </c>
      <c r="G71" s="114"/>
    </row>
    <row r="72" spans="3:7" ht="12.75">
      <c r="C72" s="121" t="s">
        <v>160</v>
      </c>
      <c r="D72" s="127" t="s">
        <v>121</v>
      </c>
      <c r="E72" s="127"/>
      <c r="F72" s="94"/>
      <c r="G72" s="103"/>
    </row>
    <row r="73" spans="3:7" ht="12.75">
      <c r="C73" s="109"/>
      <c r="D73" s="136"/>
      <c r="E73" s="136"/>
      <c r="F73" s="94"/>
      <c r="G73" s="103"/>
    </row>
    <row r="74" spans="3:7" ht="13.5" thickBot="1">
      <c r="C74" s="124" t="s">
        <v>161</v>
      </c>
      <c r="D74" s="139"/>
      <c r="E74" s="139"/>
      <c r="F74" s="125">
        <f>SUM(F71:F73)</f>
        <v>568321</v>
      </c>
      <c r="G74" s="1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E52" sqref="E5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8.851562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3" t="s">
        <v>31</v>
      </c>
      <c r="E5" s="27" t="str">
        <f>personal!G6</f>
        <v>18-22 mai 2020</v>
      </c>
    </row>
    <row r="6" ht="13.5" thickBot="1"/>
    <row r="7" spans="1:6" ht="68.25" customHeight="1" thickBot="1">
      <c r="A7" s="29" t="s">
        <v>9</v>
      </c>
      <c r="B7" s="30" t="s">
        <v>10</v>
      </c>
      <c r="C7" s="31" t="s">
        <v>11</v>
      </c>
      <c r="D7" s="30" t="s">
        <v>12</v>
      </c>
      <c r="E7" s="30" t="s">
        <v>13</v>
      </c>
      <c r="F7" s="32" t="s">
        <v>14</v>
      </c>
    </row>
    <row r="8" spans="1:6" ht="12.75">
      <c r="A8" s="153">
        <v>1</v>
      </c>
      <c r="B8" s="154" t="s">
        <v>32</v>
      </c>
      <c r="C8" s="151">
        <v>3840</v>
      </c>
      <c r="D8" s="48" t="s">
        <v>33</v>
      </c>
      <c r="E8" s="48" t="s">
        <v>34</v>
      </c>
      <c r="F8" s="49">
        <v>7379.42</v>
      </c>
    </row>
    <row r="9" spans="1:6" ht="12.75">
      <c r="A9" s="155">
        <v>2</v>
      </c>
      <c r="B9" s="156" t="s">
        <v>32</v>
      </c>
      <c r="C9" s="152">
        <v>3843</v>
      </c>
      <c r="D9" s="51" t="s">
        <v>35</v>
      </c>
      <c r="E9" s="51" t="s">
        <v>36</v>
      </c>
      <c r="F9" s="52">
        <v>17640</v>
      </c>
    </row>
    <row r="10" spans="1:6" ht="12.75">
      <c r="A10" s="157">
        <v>3</v>
      </c>
      <c r="B10" s="158" t="s">
        <v>32</v>
      </c>
      <c r="C10" s="128">
        <v>3844</v>
      </c>
      <c r="D10" s="51" t="s">
        <v>37</v>
      </c>
      <c r="E10" s="51" t="s">
        <v>38</v>
      </c>
      <c r="F10" s="52">
        <v>3298</v>
      </c>
    </row>
    <row r="11" spans="1:6" ht="12.75">
      <c r="A11" s="157">
        <v>4</v>
      </c>
      <c r="B11" s="158" t="s">
        <v>32</v>
      </c>
      <c r="C11" s="128">
        <v>3846</v>
      </c>
      <c r="D11" s="51" t="s">
        <v>39</v>
      </c>
      <c r="E11" s="51" t="s">
        <v>40</v>
      </c>
      <c r="F11" s="52">
        <v>23033.53</v>
      </c>
    </row>
    <row r="12" spans="1:6" ht="12.75">
      <c r="A12" s="159">
        <v>5</v>
      </c>
      <c r="B12" s="160" t="s">
        <v>32</v>
      </c>
      <c r="C12" s="152">
        <v>3847</v>
      </c>
      <c r="D12" s="50" t="s">
        <v>41</v>
      </c>
      <c r="E12" s="50" t="s">
        <v>42</v>
      </c>
      <c r="F12" s="52">
        <v>3020.7</v>
      </c>
    </row>
    <row r="13" spans="1:6" ht="12.75">
      <c r="A13" s="161">
        <v>6</v>
      </c>
      <c r="B13" s="160" t="s">
        <v>32</v>
      </c>
      <c r="C13" s="128">
        <v>3845</v>
      </c>
      <c r="D13" s="50" t="s">
        <v>39</v>
      </c>
      <c r="E13" s="50" t="s">
        <v>40</v>
      </c>
      <c r="F13" s="52">
        <v>15063.02</v>
      </c>
    </row>
    <row r="14" spans="1:6" ht="12.75">
      <c r="A14" s="161">
        <v>7</v>
      </c>
      <c r="B14" s="160" t="s">
        <v>43</v>
      </c>
      <c r="C14" s="128">
        <v>3848</v>
      </c>
      <c r="D14" s="50" t="s">
        <v>37</v>
      </c>
      <c r="E14" s="50" t="s">
        <v>44</v>
      </c>
      <c r="F14" s="52">
        <v>0.5</v>
      </c>
    </row>
    <row r="15" spans="1:6" ht="12.75">
      <c r="A15" s="161">
        <v>8</v>
      </c>
      <c r="B15" s="160" t="s">
        <v>43</v>
      </c>
      <c r="C15" s="152">
        <v>3849</v>
      </c>
      <c r="D15" s="50" t="s">
        <v>45</v>
      </c>
      <c r="E15" s="50" t="s">
        <v>46</v>
      </c>
      <c r="F15" s="52">
        <v>3694</v>
      </c>
    </row>
    <row r="16" spans="1:6" ht="12.75">
      <c r="A16" s="155">
        <v>9</v>
      </c>
      <c r="B16" s="160" t="s">
        <v>43</v>
      </c>
      <c r="C16" s="128">
        <v>3850</v>
      </c>
      <c r="D16" s="51" t="s">
        <v>47</v>
      </c>
      <c r="E16" s="51" t="s">
        <v>48</v>
      </c>
      <c r="F16" s="53">
        <v>35851.42</v>
      </c>
    </row>
    <row r="17" spans="1:6" ht="12.75">
      <c r="A17" s="155">
        <f aca="true" t="shared" si="0" ref="A17:A57">A16+1</f>
        <v>10</v>
      </c>
      <c r="B17" s="160" t="s">
        <v>43</v>
      </c>
      <c r="C17" s="128">
        <v>3851</v>
      </c>
      <c r="D17" s="51" t="s">
        <v>49</v>
      </c>
      <c r="E17" s="51" t="s">
        <v>50</v>
      </c>
      <c r="F17" s="53">
        <v>77.35</v>
      </c>
    </row>
    <row r="18" spans="1:6" ht="12.75">
      <c r="A18" s="155">
        <f t="shared" si="0"/>
        <v>11</v>
      </c>
      <c r="B18" s="160" t="s">
        <v>43</v>
      </c>
      <c r="C18" s="128">
        <v>3852</v>
      </c>
      <c r="D18" s="51" t="s">
        <v>49</v>
      </c>
      <c r="E18" s="51" t="s">
        <v>51</v>
      </c>
      <c r="F18" s="53">
        <v>380.8</v>
      </c>
    </row>
    <row r="19" spans="1:6" ht="12.75">
      <c r="A19" s="155">
        <f t="shared" si="0"/>
        <v>12</v>
      </c>
      <c r="B19" s="160" t="s">
        <v>43</v>
      </c>
      <c r="C19" s="128">
        <v>3842</v>
      </c>
      <c r="D19" s="51" t="s">
        <v>52</v>
      </c>
      <c r="E19" s="51" t="s">
        <v>53</v>
      </c>
      <c r="F19" s="53">
        <v>5712</v>
      </c>
    </row>
    <row r="20" spans="1:6" ht="12.75">
      <c r="A20" s="155">
        <f t="shared" si="0"/>
        <v>13</v>
      </c>
      <c r="B20" s="160" t="s">
        <v>43</v>
      </c>
      <c r="C20" s="128">
        <v>3836</v>
      </c>
      <c r="D20" s="51" t="s">
        <v>35</v>
      </c>
      <c r="E20" s="51" t="s">
        <v>54</v>
      </c>
      <c r="F20" s="53">
        <v>24.92</v>
      </c>
    </row>
    <row r="21" spans="1:6" ht="12.75">
      <c r="A21" s="155">
        <f t="shared" si="0"/>
        <v>14</v>
      </c>
      <c r="B21" s="160" t="s">
        <v>43</v>
      </c>
      <c r="C21" s="128">
        <v>3853</v>
      </c>
      <c r="D21" s="51" t="s">
        <v>55</v>
      </c>
      <c r="E21" s="51" t="s">
        <v>56</v>
      </c>
      <c r="F21" s="53">
        <v>244</v>
      </c>
    </row>
    <row r="22" spans="1:6" ht="12.75">
      <c r="A22" s="155">
        <f t="shared" si="0"/>
        <v>15</v>
      </c>
      <c r="B22" s="160" t="s">
        <v>57</v>
      </c>
      <c r="C22" s="128">
        <v>3932</v>
      </c>
      <c r="D22" s="51" t="s">
        <v>58</v>
      </c>
      <c r="E22" s="51" t="s">
        <v>59</v>
      </c>
      <c r="F22" s="53">
        <v>6197.73</v>
      </c>
    </row>
    <row r="23" spans="1:6" ht="12.75">
      <c r="A23" s="155">
        <f t="shared" si="0"/>
        <v>16</v>
      </c>
      <c r="B23" s="160" t="s">
        <v>57</v>
      </c>
      <c r="C23" s="128">
        <v>3935</v>
      </c>
      <c r="D23" s="51" t="s">
        <v>58</v>
      </c>
      <c r="E23" s="51" t="s">
        <v>60</v>
      </c>
      <c r="F23" s="53">
        <v>10185.92</v>
      </c>
    </row>
    <row r="24" spans="1:6" ht="12.75">
      <c r="A24" s="155">
        <f t="shared" si="0"/>
        <v>17</v>
      </c>
      <c r="B24" s="160" t="s">
        <v>57</v>
      </c>
      <c r="C24" s="128">
        <v>3937</v>
      </c>
      <c r="D24" s="51" t="s">
        <v>61</v>
      </c>
      <c r="E24" s="51" t="s">
        <v>62</v>
      </c>
      <c r="F24" s="53">
        <v>80757</v>
      </c>
    </row>
    <row r="25" spans="1:6" ht="12.75">
      <c r="A25" s="155">
        <f t="shared" si="0"/>
        <v>18</v>
      </c>
      <c r="B25" s="160" t="s">
        <v>57</v>
      </c>
      <c r="C25" s="128">
        <v>3930</v>
      </c>
      <c r="D25" s="51" t="s">
        <v>58</v>
      </c>
      <c r="E25" s="51" t="s">
        <v>63</v>
      </c>
      <c r="F25" s="53">
        <v>349.12</v>
      </c>
    </row>
    <row r="26" spans="1:6" ht="12.75">
      <c r="A26" s="155">
        <f t="shared" si="0"/>
        <v>19</v>
      </c>
      <c r="B26" s="160" t="s">
        <v>57</v>
      </c>
      <c r="C26" s="128">
        <v>3934</v>
      </c>
      <c r="D26" s="51" t="s">
        <v>58</v>
      </c>
      <c r="E26" s="51" t="s">
        <v>64</v>
      </c>
      <c r="F26" s="53">
        <v>404.32</v>
      </c>
    </row>
    <row r="27" spans="1:6" ht="12.75">
      <c r="A27" s="155">
        <f t="shared" si="0"/>
        <v>20</v>
      </c>
      <c r="B27" s="160" t="s">
        <v>57</v>
      </c>
      <c r="C27" s="128">
        <v>3936</v>
      </c>
      <c r="D27" s="51" t="s">
        <v>61</v>
      </c>
      <c r="E27" s="51" t="s">
        <v>63</v>
      </c>
      <c r="F27" s="53">
        <v>76.23</v>
      </c>
    </row>
    <row r="28" spans="1:6" ht="12.75">
      <c r="A28" s="155">
        <f t="shared" si="0"/>
        <v>21</v>
      </c>
      <c r="B28" s="160" t="s">
        <v>57</v>
      </c>
      <c r="C28" s="128">
        <v>3939</v>
      </c>
      <c r="D28" s="51" t="s">
        <v>35</v>
      </c>
      <c r="E28" s="51" t="s">
        <v>65</v>
      </c>
      <c r="F28" s="53">
        <v>39633</v>
      </c>
    </row>
    <row r="29" spans="1:6" ht="12.75">
      <c r="A29" s="155">
        <f t="shared" si="0"/>
        <v>22</v>
      </c>
      <c r="B29" s="160" t="s">
        <v>57</v>
      </c>
      <c r="C29" s="128">
        <v>3928</v>
      </c>
      <c r="D29" s="51" t="s">
        <v>37</v>
      </c>
      <c r="E29" s="51" t="s">
        <v>66</v>
      </c>
      <c r="F29" s="53">
        <v>7433</v>
      </c>
    </row>
    <row r="30" spans="1:6" ht="12.75">
      <c r="A30" s="155">
        <f t="shared" si="0"/>
        <v>23</v>
      </c>
      <c r="B30" s="160" t="s">
        <v>57</v>
      </c>
      <c r="C30" s="128">
        <v>3940</v>
      </c>
      <c r="D30" s="51" t="s">
        <v>67</v>
      </c>
      <c r="E30" s="51" t="s">
        <v>68</v>
      </c>
      <c r="F30" s="53">
        <v>2972.03</v>
      </c>
    </row>
    <row r="31" spans="1:6" ht="12.75">
      <c r="A31" s="155">
        <f t="shared" si="0"/>
        <v>24</v>
      </c>
      <c r="B31" s="160" t="s">
        <v>57</v>
      </c>
      <c r="C31" s="128">
        <v>3929</v>
      </c>
      <c r="D31" s="51" t="s">
        <v>47</v>
      </c>
      <c r="E31" s="51" t="s">
        <v>69</v>
      </c>
      <c r="F31" s="53">
        <v>22917.57</v>
      </c>
    </row>
    <row r="32" spans="1:6" ht="12.75">
      <c r="A32" s="155">
        <f t="shared" si="0"/>
        <v>25</v>
      </c>
      <c r="B32" s="160" t="s">
        <v>57</v>
      </c>
      <c r="C32" s="128">
        <v>3933</v>
      </c>
      <c r="D32" s="51" t="s">
        <v>58</v>
      </c>
      <c r="E32" s="51" t="s">
        <v>70</v>
      </c>
      <c r="F32" s="53">
        <v>157.3</v>
      </c>
    </row>
    <row r="33" spans="1:6" ht="12.75">
      <c r="A33" s="155">
        <f t="shared" si="0"/>
        <v>26</v>
      </c>
      <c r="B33" s="160" t="s">
        <v>57</v>
      </c>
      <c r="C33" s="128">
        <v>3938</v>
      </c>
      <c r="D33" s="51" t="s">
        <v>71</v>
      </c>
      <c r="E33" s="51" t="s">
        <v>40</v>
      </c>
      <c r="F33" s="53">
        <v>2632.23</v>
      </c>
    </row>
    <row r="34" spans="1:6" ht="12.75">
      <c r="A34" s="155">
        <f t="shared" si="0"/>
        <v>27</v>
      </c>
      <c r="B34" s="160" t="s">
        <v>57</v>
      </c>
      <c r="C34" s="128">
        <v>3927</v>
      </c>
      <c r="D34" s="51" t="s">
        <v>72</v>
      </c>
      <c r="E34" s="51" t="s">
        <v>73</v>
      </c>
      <c r="F34" s="53">
        <v>1435.54</v>
      </c>
    </row>
    <row r="35" spans="1:6" ht="12.75">
      <c r="A35" s="155">
        <f t="shared" si="0"/>
        <v>28</v>
      </c>
      <c r="B35" s="160" t="s">
        <v>57</v>
      </c>
      <c r="C35" s="128">
        <v>3931</v>
      </c>
      <c r="D35" s="51" t="s">
        <v>58</v>
      </c>
      <c r="E35" s="51" t="s">
        <v>74</v>
      </c>
      <c r="F35" s="53">
        <v>10.24</v>
      </c>
    </row>
    <row r="36" spans="1:6" ht="12.75">
      <c r="A36" s="155">
        <f t="shared" si="0"/>
        <v>29</v>
      </c>
      <c r="B36" s="160" t="s">
        <v>75</v>
      </c>
      <c r="C36" s="128">
        <v>3976</v>
      </c>
      <c r="D36" s="51" t="s">
        <v>58</v>
      </c>
      <c r="E36" s="51" t="s">
        <v>59</v>
      </c>
      <c r="F36" s="53">
        <v>3213.56</v>
      </c>
    </row>
    <row r="37" spans="1:6" ht="12.75">
      <c r="A37" s="155">
        <f t="shared" si="0"/>
        <v>30</v>
      </c>
      <c r="B37" s="160" t="s">
        <v>75</v>
      </c>
      <c r="C37" s="128">
        <v>3977</v>
      </c>
      <c r="D37" s="51" t="s">
        <v>76</v>
      </c>
      <c r="E37" s="51" t="s">
        <v>59</v>
      </c>
      <c r="F37" s="53">
        <v>12418.38</v>
      </c>
    </row>
    <row r="38" spans="1:6" ht="12.75">
      <c r="A38" s="155">
        <f t="shared" si="0"/>
        <v>31</v>
      </c>
      <c r="B38" s="160" t="s">
        <v>75</v>
      </c>
      <c r="C38" s="128">
        <v>3978</v>
      </c>
      <c r="D38" s="51" t="s">
        <v>76</v>
      </c>
      <c r="E38" s="51" t="s">
        <v>63</v>
      </c>
      <c r="F38" s="53">
        <v>46.64</v>
      </c>
    </row>
    <row r="39" spans="1:6" ht="12.75">
      <c r="A39" s="155">
        <f t="shared" si="0"/>
        <v>32</v>
      </c>
      <c r="B39" s="160" t="s">
        <v>75</v>
      </c>
      <c r="C39" s="128">
        <v>3974</v>
      </c>
      <c r="D39" s="51" t="s">
        <v>77</v>
      </c>
      <c r="E39" s="51" t="s">
        <v>78</v>
      </c>
      <c r="F39" s="53">
        <v>179</v>
      </c>
    </row>
    <row r="40" spans="1:6" ht="12.75">
      <c r="A40" s="155">
        <f t="shared" si="0"/>
        <v>33</v>
      </c>
      <c r="B40" s="160" t="s">
        <v>75</v>
      </c>
      <c r="C40" s="128">
        <v>3986</v>
      </c>
      <c r="D40" s="51" t="s">
        <v>37</v>
      </c>
      <c r="E40" s="51" t="s">
        <v>79</v>
      </c>
      <c r="F40" s="53">
        <v>8381.24</v>
      </c>
    </row>
    <row r="41" spans="1:6" ht="12.75">
      <c r="A41" s="155">
        <f t="shared" si="0"/>
        <v>34</v>
      </c>
      <c r="B41" s="160" t="s">
        <v>75</v>
      </c>
      <c r="C41" s="128">
        <v>3973</v>
      </c>
      <c r="D41" s="51" t="s">
        <v>80</v>
      </c>
      <c r="E41" s="51" t="s">
        <v>81</v>
      </c>
      <c r="F41" s="53">
        <v>649.3</v>
      </c>
    </row>
    <row r="42" spans="1:6" ht="12.75">
      <c r="A42" s="155">
        <f t="shared" si="0"/>
        <v>35</v>
      </c>
      <c r="B42" s="160" t="s">
        <v>75</v>
      </c>
      <c r="C42" s="128">
        <v>3982</v>
      </c>
      <c r="D42" s="51" t="s">
        <v>35</v>
      </c>
      <c r="E42" s="51" t="s">
        <v>82</v>
      </c>
      <c r="F42" s="53">
        <v>20.39</v>
      </c>
    </row>
    <row r="43" spans="1:6" ht="12.75">
      <c r="A43" s="155">
        <f t="shared" si="0"/>
        <v>36</v>
      </c>
      <c r="B43" s="160" t="s">
        <v>75</v>
      </c>
      <c r="C43" s="128">
        <v>3983</v>
      </c>
      <c r="D43" s="51" t="s">
        <v>35</v>
      </c>
      <c r="E43" s="51" t="s">
        <v>82</v>
      </c>
      <c r="F43" s="53">
        <v>20.21</v>
      </c>
    </row>
    <row r="44" spans="1:6" ht="12.75">
      <c r="A44" s="155">
        <f t="shared" si="0"/>
        <v>37</v>
      </c>
      <c r="B44" s="160" t="s">
        <v>83</v>
      </c>
      <c r="C44" s="128">
        <v>3993</v>
      </c>
      <c r="D44" s="51" t="s">
        <v>84</v>
      </c>
      <c r="E44" s="51" t="s">
        <v>60</v>
      </c>
      <c r="F44" s="53">
        <v>11742.38</v>
      </c>
    </row>
    <row r="45" spans="1:6" ht="12.75">
      <c r="A45" s="155">
        <f t="shared" si="0"/>
        <v>38</v>
      </c>
      <c r="B45" s="160" t="s">
        <v>83</v>
      </c>
      <c r="C45" s="128">
        <v>3995</v>
      </c>
      <c r="D45" s="51" t="s">
        <v>85</v>
      </c>
      <c r="E45" s="51" t="s">
        <v>63</v>
      </c>
      <c r="F45" s="53">
        <v>841.12</v>
      </c>
    </row>
    <row r="46" spans="1:6" ht="12.75">
      <c r="A46" s="155">
        <f t="shared" si="0"/>
        <v>39</v>
      </c>
      <c r="B46" s="160" t="s">
        <v>83</v>
      </c>
      <c r="C46" s="128">
        <v>3987</v>
      </c>
      <c r="D46" s="51" t="s">
        <v>86</v>
      </c>
      <c r="E46" s="51" t="s">
        <v>87</v>
      </c>
      <c r="F46" s="53">
        <v>383.49</v>
      </c>
    </row>
    <row r="47" spans="1:6" ht="12.75">
      <c r="A47" s="155">
        <f t="shared" si="0"/>
        <v>40</v>
      </c>
      <c r="B47" s="160" t="s">
        <v>83</v>
      </c>
      <c r="C47" s="128">
        <v>3991</v>
      </c>
      <c r="D47" s="51" t="s">
        <v>35</v>
      </c>
      <c r="E47" s="51" t="s">
        <v>88</v>
      </c>
      <c r="F47" s="53">
        <v>42260</v>
      </c>
    </row>
    <row r="48" spans="1:6" ht="12.75">
      <c r="A48" s="155">
        <f t="shared" si="0"/>
        <v>41</v>
      </c>
      <c r="B48" s="160" t="s">
        <v>83</v>
      </c>
      <c r="C48" s="128">
        <v>3992</v>
      </c>
      <c r="D48" s="51" t="s">
        <v>37</v>
      </c>
      <c r="E48" s="51" t="s">
        <v>89</v>
      </c>
      <c r="F48" s="53">
        <v>7934</v>
      </c>
    </row>
    <row r="49" spans="1:6" ht="12.75">
      <c r="A49" s="155">
        <f t="shared" si="0"/>
        <v>42</v>
      </c>
      <c r="B49" s="160" t="s">
        <v>83</v>
      </c>
      <c r="C49" s="128">
        <v>3989</v>
      </c>
      <c r="D49" s="51" t="s">
        <v>35</v>
      </c>
      <c r="E49" s="51" t="s">
        <v>90</v>
      </c>
      <c r="F49" s="53">
        <v>55860</v>
      </c>
    </row>
    <row r="50" spans="1:6" ht="12.75">
      <c r="A50" s="155">
        <f t="shared" si="0"/>
        <v>43</v>
      </c>
      <c r="B50" s="160" t="s">
        <v>83</v>
      </c>
      <c r="C50" s="128">
        <v>3990</v>
      </c>
      <c r="D50" s="51" t="s">
        <v>37</v>
      </c>
      <c r="E50" s="51" t="s">
        <v>91</v>
      </c>
      <c r="F50" s="53">
        <v>11367</v>
      </c>
    </row>
    <row r="51" spans="1:6" ht="12.75">
      <c r="A51" s="155">
        <f t="shared" si="0"/>
        <v>44</v>
      </c>
      <c r="B51" s="160" t="s">
        <v>83</v>
      </c>
      <c r="C51" s="128">
        <v>3988</v>
      </c>
      <c r="D51" s="51" t="s">
        <v>86</v>
      </c>
      <c r="E51" s="51" t="s">
        <v>162</v>
      </c>
      <c r="F51" s="53">
        <v>160.65</v>
      </c>
    </row>
    <row r="52" spans="1:6" ht="12.75">
      <c r="A52" s="155">
        <f t="shared" si="0"/>
        <v>45</v>
      </c>
      <c r="B52" s="160" t="s">
        <v>83</v>
      </c>
      <c r="C52" s="128">
        <v>3838</v>
      </c>
      <c r="D52" s="51" t="s">
        <v>92</v>
      </c>
      <c r="E52" s="51" t="s">
        <v>73</v>
      </c>
      <c r="F52" s="53">
        <v>3438.16</v>
      </c>
    </row>
    <row r="53" spans="1:6" ht="12.75">
      <c r="A53" s="155">
        <f t="shared" si="0"/>
        <v>46</v>
      </c>
      <c r="B53" s="160" t="s">
        <v>83</v>
      </c>
      <c r="C53" s="128">
        <v>3839</v>
      </c>
      <c r="D53" s="51" t="s">
        <v>92</v>
      </c>
      <c r="E53" s="51" t="s">
        <v>73</v>
      </c>
      <c r="F53" s="53">
        <v>4597.56</v>
      </c>
    </row>
    <row r="54" spans="1:6" ht="12.75">
      <c r="A54" s="155">
        <f t="shared" si="0"/>
        <v>47</v>
      </c>
      <c r="B54" s="160" t="s">
        <v>83</v>
      </c>
      <c r="C54" s="128">
        <v>3996</v>
      </c>
      <c r="D54" s="51" t="s">
        <v>85</v>
      </c>
      <c r="E54" s="51" t="s">
        <v>74</v>
      </c>
      <c r="F54" s="53">
        <v>45.22</v>
      </c>
    </row>
    <row r="55" spans="1:6" ht="12.75">
      <c r="A55" s="155">
        <f t="shared" si="0"/>
        <v>48</v>
      </c>
      <c r="B55" s="160" t="s">
        <v>83</v>
      </c>
      <c r="C55" s="128">
        <v>3837</v>
      </c>
      <c r="D55" s="51" t="s">
        <v>55</v>
      </c>
      <c r="E55" s="51" t="s">
        <v>56</v>
      </c>
      <c r="F55" s="53">
        <v>5429</v>
      </c>
    </row>
    <row r="56" spans="1:6" ht="12.75">
      <c r="A56" s="155">
        <f t="shared" si="0"/>
        <v>49</v>
      </c>
      <c r="B56" s="160" t="s">
        <v>83</v>
      </c>
      <c r="C56" s="128">
        <v>3984</v>
      </c>
      <c r="D56" s="51" t="s">
        <v>35</v>
      </c>
      <c r="E56" s="51" t="s">
        <v>82</v>
      </c>
      <c r="F56" s="53">
        <v>1.01</v>
      </c>
    </row>
    <row r="57" spans="1:6" ht="13.5" thickBot="1">
      <c r="A57" s="155">
        <f t="shared" si="0"/>
        <v>50</v>
      </c>
      <c r="B57" s="160" t="s">
        <v>83</v>
      </c>
      <c r="C57" s="128">
        <v>3985</v>
      </c>
      <c r="D57" s="51" t="s">
        <v>35</v>
      </c>
      <c r="E57" s="51" t="s">
        <v>82</v>
      </c>
      <c r="F57" s="53">
        <v>1839.61</v>
      </c>
    </row>
    <row r="58" spans="1:6" ht="13.5" thickBot="1">
      <c r="A58" s="54"/>
      <c r="B58" s="55"/>
      <c r="C58" s="55"/>
      <c r="D58" s="55"/>
      <c r="E58" s="56" t="s">
        <v>93</v>
      </c>
      <c r="F58" s="57">
        <f>SUM(F8:F57)</f>
        <v>461408.80999999994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4" ht="15.75" customHeight="1">
      <c r="A3" s="84" t="s">
        <v>21</v>
      </c>
      <c r="B3" s="84"/>
      <c r="C3" s="84"/>
      <c r="D3" s="16"/>
    </row>
    <row r="4" spans="1:10" ht="30" customHeight="1">
      <c r="A4" s="85" t="s">
        <v>30</v>
      </c>
      <c r="B4" s="85"/>
      <c r="C4" s="85"/>
      <c r="D4" s="85"/>
      <c r="E4" s="85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3" t="s">
        <v>31</v>
      </c>
      <c r="C6" s="13" t="str">
        <f>personal!G6</f>
        <v>18-22 mai 2020</v>
      </c>
      <c r="D6" s="20"/>
      <c r="E6" s="17"/>
      <c r="F6" s="17"/>
      <c r="G6" s="17"/>
      <c r="H6" s="17"/>
      <c r="I6" s="18"/>
      <c r="J6" s="18"/>
    </row>
    <row r="7" ht="13.5" thickBot="1"/>
    <row r="8" spans="1:5" ht="13.5" thickBot="1">
      <c r="A8" s="33" t="s">
        <v>16</v>
      </c>
      <c r="B8" s="34" t="s">
        <v>17</v>
      </c>
      <c r="C8" s="34" t="s">
        <v>18</v>
      </c>
      <c r="D8" s="34" t="s">
        <v>22</v>
      </c>
      <c r="E8" s="35" t="s">
        <v>19</v>
      </c>
    </row>
    <row r="9" spans="1:5" s="21" customFormat="1" ht="38.25">
      <c r="A9" s="82" t="s">
        <v>107</v>
      </c>
      <c r="B9" s="78" t="s">
        <v>108</v>
      </c>
      <c r="C9" s="79" t="s">
        <v>109</v>
      </c>
      <c r="D9" s="80" t="s">
        <v>110</v>
      </c>
      <c r="E9" s="83">
        <v>8343.7</v>
      </c>
    </row>
    <row r="10" spans="1:5" s="21" customFormat="1" ht="38.25">
      <c r="A10" s="82" t="s">
        <v>107</v>
      </c>
      <c r="B10" s="81" t="s">
        <v>111</v>
      </c>
      <c r="C10" s="79" t="s">
        <v>112</v>
      </c>
      <c r="D10" s="80" t="s">
        <v>110</v>
      </c>
      <c r="E10" s="83">
        <v>43751.88</v>
      </c>
    </row>
    <row r="11" spans="1:5" s="21" customFormat="1" ht="13.5" thickBot="1">
      <c r="A11" s="39"/>
      <c r="B11" s="40"/>
      <c r="C11" s="41"/>
      <c r="D11" s="41"/>
      <c r="E11" s="42"/>
    </row>
    <row r="12" spans="1:5" ht="13.5" thickBot="1">
      <c r="A12" s="36" t="s">
        <v>20</v>
      </c>
      <c r="B12" s="37"/>
      <c r="C12" s="37"/>
      <c r="D12" s="37"/>
      <c r="E12" s="38">
        <f>SUM(E9:E11)</f>
        <v>52095.58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2"/>
  <sheetViews>
    <sheetView zoomScalePageLayoutView="0" workbookViewId="0" topLeftCell="A1">
      <selection activeCell="K21" sqref="K21"/>
    </sheetView>
  </sheetViews>
  <sheetFormatPr defaultColWidth="10.421875" defaultRowHeight="12.75"/>
  <cols>
    <col min="1" max="1" width="9.421875" style="5" customWidth="1"/>
    <col min="2" max="2" width="15.7109375" style="5" customWidth="1"/>
    <col min="3" max="3" width="12.421875" style="5" customWidth="1"/>
    <col min="4" max="4" width="22.57421875" style="5" customWidth="1"/>
    <col min="5" max="5" width="41.140625" style="5" customWidth="1"/>
    <col min="6" max="6" width="15.00390625" style="5" customWidth="1"/>
    <col min="7" max="16384" width="10.421875" style="5" customWidth="1"/>
  </cols>
  <sheetData>
    <row r="1" spans="1:6" ht="12.75">
      <c r="A1" s="7" t="s">
        <v>23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7" t="s">
        <v>24</v>
      </c>
      <c r="B3" s="8"/>
      <c r="C3" s="6"/>
      <c r="D3" s="8"/>
      <c r="E3" s="9"/>
      <c r="F3" s="6"/>
    </row>
    <row r="4" spans="1:6" ht="12.75">
      <c r="A4" s="7" t="s">
        <v>25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3" t="s">
        <v>31</v>
      </c>
      <c r="D6" s="28" t="str">
        <f>personal!G6</f>
        <v>18-22 mai 2020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77.25" thickBot="1">
      <c r="A8" s="43" t="s">
        <v>9</v>
      </c>
      <c r="B8" s="44" t="s">
        <v>10</v>
      </c>
      <c r="C8" s="45" t="s">
        <v>11</v>
      </c>
      <c r="D8" s="44" t="s">
        <v>26</v>
      </c>
      <c r="E8" s="44" t="s">
        <v>27</v>
      </c>
      <c r="F8" s="46" t="s">
        <v>28</v>
      </c>
    </row>
    <row r="9" spans="1:6" ht="12.75">
      <c r="A9" s="69">
        <v>1</v>
      </c>
      <c r="B9" s="62">
        <v>43969</v>
      </c>
      <c r="C9" s="63">
        <v>34890</v>
      </c>
      <c r="D9" s="63" t="s">
        <v>95</v>
      </c>
      <c r="E9" s="64" t="s">
        <v>96</v>
      </c>
      <c r="F9" s="70">
        <v>100</v>
      </c>
    </row>
    <row r="10" spans="1:6" ht="12.75">
      <c r="A10" s="71">
        <v>2</v>
      </c>
      <c r="B10" s="58">
        <v>43969</v>
      </c>
      <c r="C10" s="59">
        <v>34892</v>
      </c>
      <c r="D10" s="59" t="s">
        <v>95</v>
      </c>
      <c r="E10" s="60" t="s">
        <v>96</v>
      </c>
      <c r="F10" s="72">
        <v>200</v>
      </c>
    </row>
    <row r="11" spans="1:6" ht="12.75">
      <c r="A11" s="71">
        <v>3</v>
      </c>
      <c r="B11" s="58">
        <v>43969</v>
      </c>
      <c r="C11" s="61">
        <v>34893</v>
      </c>
      <c r="D11" s="59" t="s">
        <v>95</v>
      </c>
      <c r="E11" s="60" t="s">
        <v>96</v>
      </c>
      <c r="F11" s="72">
        <v>400</v>
      </c>
    </row>
    <row r="12" spans="1:6" ht="12.75">
      <c r="A12" s="71">
        <v>4</v>
      </c>
      <c r="B12" s="58">
        <v>43969</v>
      </c>
      <c r="C12" s="59">
        <v>34891</v>
      </c>
      <c r="D12" s="59" t="s">
        <v>95</v>
      </c>
      <c r="E12" s="60" t="s">
        <v>96</v>
      </c>
      <c r="F12" s="72">
        <v>150</v>
      </c>
    </row>
    <row r="13" spans="1:256" ht="12.75">
      <c r="A13" s="71">
        <v>5</v>
      </c>
      <c r="B13" s="58">
        <v>43969</v>
      </c>
      <c r="C13" s="59">
        <v>34894</v>
      </c>
      <c r="D13" s="59" t="s">
        <v>97</v>
      </c>
      <c r="E13" s="60" t="s">
        <v>98</v>
      </c>
      <c r="F13" s="72">
        <v>1000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71">
        <v>6</v>
      </c>
      <c r="B14" s="58">
        <v>43969</v>
      </c>
      <c r="C14" s="59">
        <v>34906</v>
      </c>
      <c r="D14" s="59" t="s">
        <v>97</v>
      </c>
      <c r="E14" s="60" t="s">
        <v>99</v>
      </c>
      <c r="F14" s="72">
        <v>1708.6</v>
      </c>
    </row>
    <row r="15" spans="1:6" ht="12.75">
      <c r="A15" s="71">
        <v>7</v>
      </c>
      <c r="B15" s="58">
        <v>43969</v>
      </c>
      <c r="C15" s="59">
        <v>34901</v>
      </c>
      <c r="D15" s="59" t="s">
        <v>100</v>
      </c>
      <c r="E15" s="60" t="s">
        <v>101</v>
      </c>
      <c r="F15" s="72">
        <v>52</v>
      </c>
    </row>
    <row r="16" spans="1:6" ht="12.75">
      <c r="A16" s="71">
        <v>8</v>
      </c>
      <c r="B16" s="58">
        <v>43969</v>
      </c>
      <c r="C16" s="59">
        <v>34900</v>
      </c>
      <c r="D16" s="59" t="s">
        <v>100</v>
      </c>
      <c r="E16" s="60" t="s">
        <v>98</v>
      </c>
      <c r="F16" s="72">
        <v>65</v>
      </c>
    </row>
    <row r="17" spans="1:6" ht="12.75">
      <c r="A17" s="71">
        <v>9</v>
      </c>
      <c r="B17" s="58">
        <v>43969</v>
      </c>
      <c r="C17" s="59">
        <v>34909</v>
      </c>
      <c r="D17" s="59" t="s">
        <v>97</v>
      </c>
      <c r="E17" s="60" t="s">
        <v>98</v>
      </c>
      <c r="F17" s="72">
        <v>1500</v>
      </c>
    </row>
    <row r="18" spans="1:6" ht="12.75">
      <c r="A18" s="71">
        <v>10</v>
      </c>
      <c r="B18" s="58">
        <v>43969</v>
      </c>
      <c r="C18" s="59">
        <v>34908</v>
      </c>
      <c r="D18" s="59" t="s">
        <v>97</v>
      </c>
      <c r="E18" s="60" t="s">
        <v>101</v>
      </c>
      <c r="F18" s="72">
        <v>233.9</v>
      </c>
    </row>
    <row r="19" spans="1:6" ht="12.75">
      <c r="A19" s="71">
        <v>11</v>
      </c>
      <c r="B19" s="58">
        <v>43969</v>
      </c>
      <c r="C19" s="59">
        <v>34907</v>
      </c>
      <c r="D19" s="59" t="s">
        <v>100</v>
      </c>
      <c r="E19" s="60" t="s">
        <v>102</v>
      </c>
      <c r="F19" s="72">
        <v>48.79</v>
      </c>
    </row>
    <row r="20" spans="1:6" ht="12.75">
      <c r="A20" s="71">
        <v>12</v>
      </c>
      <c r="B20" s="58">
        <v>43969</v>
      </c>
      <c r="C20" s="59">
        <v>34895</v>
      </c>
      <c r="D20" s="59" t="s">
        <v>100</v>
      </c>
      <c r="E20" s="60" t="s">
        <v>98</v>
      </c>
      <c r="F20" s="72">
        <v>2000</v>
      </c>
    </row>
    <row r="21" spans="1:6" ht="12.75">
      <c r="A21" s="71">
        <v>13</v>
      </c>
      <c r="B21" s="58">
        <v>43969</v>
      </c>
      <c r="C21" s="59">
        <v>34897</v>
      </c>
      <c r="D21" s="59" t="s">
        <v>100</v>
      </c>
      <c r="E21" s="60" t="s">
        <v>98</v>
      </c>
      <c r="F21" s="72">
        <v>50</v>
      </c>
    </row>
    <row r="22" spans="1:6" ht="12.75">
      <c r="A22" s="71">
        <v>14</v>
      </c>
      <c r="B22" s="58">
        <v>43969</v>
      </c>
      <c r="C22" s="59">
        <v>34894</v>
      </c>
      <c r="D22" s="59" t="s">
        <v>100</v>
      </c>
      <c r="E22" s="60" t="s">
        <v>98</v>
      </c>
      <c r="F22" s="72">
        <v>10605</v>
      </c>
    </row>
    <row r="23" spans="1:6" ht="12.75">
      <c r="A23" s="71">
        <v>15</v>
      </c>
      <c r="B23" s="58">
        <v>43969</v>
      </c>
      <c r="C23" s="59">
        <v>34902</v>
      </c>
      <c r="D23" s="59" t="s">
        <v>97</v>
      </c>
      <c r="E23" s="60" t="s">
        <v>98</v>
      </c>
      <c r="F23" s="72">
        <v>2170</v>
      </c>
    </row>
    <row r="24" spans="1:6" ht="12.75">
      <c r="A24" s="71">
        <v>16</v>
      </c>
      <c r="B24" s="58">
        <v>43969</v>
      </c>
      <c r="C24" s="59">
        <v>34898</v>
      </c>
      <c r="D24" s="59" t="s">
        <v>97</v>
      </c>
      <c r="E24" s="60" t="s">
        <v>98</v>
      </c>
      <c r="F24" s="72">
        <v>1000</v>
      </c>
    </row>
    <row r="25" spans="1:6" ht="12.75">
      <c r="A25" s="71">
        <v>17</v>
      </c>
      <c r="B25" s="58">
        <v>43969</v>
      </c>
      <c r="C25" s="59">
        <v>34905</v>
      </c>
      <c r="D25" s="59" t="s">
        <v>97</v>
      </c>
      <c r="E25" s="60" t="s">
        <v>98</v>
      </c>
      <c r="F25" s="72">
        <v>1200</v>
      </c>
    </row>
    <row r="26" spans="1:6" ht="12.75">
      <c r="A26" s="71">
        <v>18</v>
      </c>
      <c r="B26" s="58">
        <v>43969</v>
      </c>
      <c r="C26" s="59">
        <v>34899</v>
      </c>
      <c r="D26" s="59" t="s">
        <v>97</v>
      </c>
      <c r="E26" s="60" t="s">
        <v>98</v>
      </c>
      <c r="F26" s="72">
        <v>314</v>
      </c>
    </row>
    <row r="27" spans="1:6" ht="12.75">
      <c r="A27" s="71">
        <v>19</v>
      </c>
      <c r="B27" s="58">
        <v>43969</v>
      </c>
      <c r="C27" s="59">
        <v>34896</v>
      </c>
      <c r="D27" s="59" t="s">
        <v>100</v>
      </c>
      <c r="E27" s="60" t="s">
        <v>98</v>
      </c>
      <c r="F27" s="72">
        <v>700</v>
      </c>
    </row>
    <row r="28" spans="1:6" ht="12.75">
      <c r="A28" s="71">
        <v>20</v>
      </c>
      <c r="B28" s="58">
        <v>43969</v>
      </c>
      <c r="C28" s="59">
        <v>34888</v>
      </c>
      <c r="D28" s="59" t="s">
        <v>95</v>
      </c>
      <c r="E28" s="60" t="s">
        <v>96</v>
      </c>
      <c r="F28" s="72">
        <v>100</v>
      </c>
    </row>
    <row r="29" spans="1:6" ht="12.75">
      <c r="A29" s="71">
        <v>21</v>
      </c>
      <c r="B29" s="58">
        <v>43969</v>
      </c>
      <c r="C29" s="59">
        <v>34889</v>
      </c>
      <c r="D29" s="59" t="s">
        <v>95</v>
      </c>
      <c r="E29" s="60" t="s">
        <v>96</v>
      </c>
      <c r="F29" s="72">
        <v>500</v>
      </c>
    </row>
    <row r="30" spans="1:6" ht="12.75">
      <c r="A30" s="71">
        <v>22</v>
      </c>
      <c r="B30" s="58">
        <v>43969</v>
      </c>
      <c r="C30" s="59">
        <v>34903</v>
      </c>
      <c r="D30" s="59" t="s">
        <v>95</v>
      </c>
      <c r="E30" s="60" t="s">
        <v>96</v>
      </c>
      <c r="F30" s="72">
        <v>122.3</v>
      </c>
    </row>
    <row r="31" spans="1:6" ht="12.75">
      <c r="A31" s="71">
        <v>23</v>
      </c>
      <c r="B31" s="58">
        <v>43971</v>
      </c>
      <c r="C31" s="59">
        <v>34912</v>
      </c>
      <c r="D31" s="59" t="s">
        <v>97</v>
      </c>
      <c r="E31" s="60" t="s">
        <v>98</v>
      </c>
      <c r="F31" s="72">
        <v>200</v>
      </c>
    </row>
    <row r="32" spans="1:6" ht="12.75">
      <c r="A32" s="71">
        <v>24</v>
      </c>
      <c r="B32" s="58">
        <v>43971</v>
      </c>
      <c r="C32" s="59">
        <v>34921</v>
      </c>
      <c r="D32" s="59" t="s">
        <v>97</v>
      </c>
      <c r="E32" s="60" t="s">
        <v>98</v>
      </c>
      <c r="F32" s="72">
        <v>200</v>
      </c>
    </row>
    <row r="33" spans="1:6" ht="12.75">
      <c r="A33" s="71">
        <v>25</v>
      </c>
      <c r="B33" s="58">
        <v>43971</v>
      </c>
      <c r="C33" s="59">
        <v>34915</v>
      </c>
      <c r="D33" s="59" t="s">
        <v>97</v>
      </c>
      <c r="E33" s="60" t="s">
        <v>98</v>
      </c>
      <c r="F33" s="72">
        <v>200</v>
      </c>
    </row>
    <row r="34" spans="1:6" ht="12.75">
      <c r="A34" s="71">
        <v>26</v>
      </c>
      <c r="B34" s="58">
        <v>43971</v>
      </c>
      <c r="C34" s="59">
        <v>34917</v>
      </c>
      <c r="D34" s="59" t="s">
        <v>97</v>
      </c>
      <c r="E34" s="60" t="s">
        <v>98</v>
      </c>
      <c r="F34" s="72">
        <v>200</v>
      </c>
    </row>
    <row r="35" spans="1:6" ht="12.75">
      <c r="A35" s="71">
        <v>27</v>
      </c>
      <c r="B35" s="58">
        <v>43971</v>
      </c>
      <c r="C35" s="59">
        <v>34918</v>
      </c>
      <c r="D35" s="59" t="s">
        <v>97</v>
      </c>
      <c r="E35" s="60" t="s">
        <v>98</v>
      </c>
      <c r="F35" s="72">
        <v>200</v>
      </c>
    </row>
    <row r="36" spans="1:6" ht="12.75">
      <c r="A36" s="71">
        <v>28</v>
      </c>
      <c r="B36" s="58">
        <v>43971</v>
      </c>
      <c r="C36" s="59">
        <v>34919</v>
      </c>
      <c r="D36" s="59" t="s">
        <v>97</v>
      </c>
      <c r="E36" s="60" t="s">
        <v>98</v>
      </c>
      <c r="F36" s="72">
        <v>200</v>
      </c>
    </row>
    <row r="37" spans="1:6" ht="12.75">
      <c r="A37" s="71">
        <v>29</v>
      </c>
      <c r="B37" s="58">
        <v>43971</v>
      </c>
      <c r="C37" s="59">
        <v>34916</v>
      </c>
      <c r="D37" s="59" t="s">
        <v>97</v>
      </c>
      <c r="E37" s="60" t="s">
        <v>98</v>
      </c>
      <c r="F37" s="72">
        <v>200</v>
      </c>
    </row>
    <row r="38" spans="1:6" ht="12.75">
      <c r="A38" s="71">
        <v>30</v>
      </c>
      <c r="B38" s="58">
        <v>43971</v>
      </c>
      <c r="C38" s="59">
        <v>34913</v>
      </c>
      <c r="D38" s="59" t="s">
        <v>97</v>
      </c>
      <c r="E38" s="60" t="s">
        <v>98</v>
      </c>
      <c r="F38" s="72">
        <v>200</v>
      </c>
    </row>
    <row r="39" spans="1:6" ht="12.75">
      <c r="A39" s="71">
        <v>31</v>
      </c>
      <c r="B39" s="58">
        <v>43971</v>
      </c>
      <c r="C39" s="59">
        <v>34920</v>
      </c>
      <c r="D39" s="59" t="s">
        <v>97</v>
      </c>
      <c r="E39" s="60" t="s">
        <v>98</v>
      </c>
      <c r="F39" s="72">
        <v>200</v>
      </c>
    </row>
    <row r="40" spans="1:6" ht="12.75">
      <c r="A40" s="71">
        <v>32</v>
      </c>
      <c r="B40" s="58">
        <v>43971</v>
      </c>
      <c r="C40" s="59">
        <v>34914</v>
      </c>
      <c r="D40" s="59" t="s">
        <v>97</v>
      </c>
      <c r="E40" s="60" t="s">
        <v>98</v>
      </c>
      <c r="F40" s="72">
        <v>200</v>
      </c>
    </row>
    <row r="41" spans="1:6" ht="12.75">
      <c r="A41" s="71">
        <v>33</v>
      </c>
      <c r="B41" s="58">
        <v>43971</v>
      </c>
      <c r="C41" s="59">
        <v>3841</v>
      </c>
      <c r="D41" s="59" t="s">
        <v>103</v>
      </c>
      <c r="E41" s="60" t="s">
        <v>104</v>
      </c>
      <c r="F41" s="72">
        <v>2563000</v>
      </c>
    </row>
    <row r="42" spans="1:6" ht="12.75">
      <c r="A42" s="71">
        <v>34</v>
      </c>
      <c r="B42" s="58">
        <v>43971</v>
      </c>
      <c r="C42" s="59">
        <v>3941</v>
      </c>
      <c r="D42" s="59" t="s">
        <v>95</v>
      </c>
      <c r="E42" s="60" t="s">
        <v>105</v>
      </c>
      <c r="F42" s="72">
        <v>190545</v>
      </c>
    </row>
    <row r="43" spans="1:6" ht="12.75">
      <c r="A43" s="71">
        <v>35</v>
      </c>
      <c r="B43" s="58">
        <v>43972</v>
      </c>
      <c r="C43" s="59">
        <v>34922</v>
      </c>
      <c r="D43" s="59" t="s">
        <v>95</v>
      </c>
      <c r="E43" s="60" t="s">
        <v>96</v>
      </c>
      <c r="F43" s="72">
        <v>200</v>
      </c>
    </row>
    <row r="44" spans="1:6" ht="12.75">
      <c r="A44" s="71">
        <v>36</v>
      </c>
      <c r="B44" s="58">
        <v>43972</v>
      </c>
      <c r="C44" s="59">
        <v>34923</v>
      </c>
      <c r="D44" s="59" t="s">
        <v>95</v>
      </c>
      <c r="E44" s="60" t="s">
        <v>96</v>
      </c>
      <c r="F44" s="72">
        <v>117.2</v>
      </c>
    </row>
    <row r="45" spans="1:6" ht="12.75">
      <c r="A45" s="71">
        <v>37</v>
      </c>
      <c r="B45" s="58">
        <v>43972</v>
      </c>
      <c r="C45" s="59">
        <v>34926</v>
      </c>
      <c r="D45" s="59" t="s">
        <v>100</v>
      </c>
      <c r="E45" s="60" t="s">
        <v>98</v>
      </c>
      <c r="F45" s="72">
        <v>7935</v>
      </c>
    </row>
    <row r="46" spans="1:6" ht="12.75">
      <c r="A46" s="71">
        <v>38</v>
      </c>
      <c r="B46" s="58">
        <v>43972</v>
      </c>
      <c r="C46" s="59">
        <v>34928</v>
      </c>
      <c r="D46" s="59" t="s">
        <v>100</v>
      </c>
      <c r="E46" s="60" t="s">
        <v>99</v>
      </c>
      <c r="F46" s="72">
        <v>33807.47</v>
      </c>
    </row>
    <row r="47" spans="1:6" ht="12.75">
      <c r="A47" s="71">
        <v>39</v>
      </c>
      <c r="B47" s="58">
        <v>43972</v>
      </c>
      <c r="C47" s="59">
        <v>34927</v>
      </c>
      <c r="D47" s="59" t="s">
        <v>100</v>
      </c>
      <c r="E47" s="60" t="s">
        <v>98</v>
      </c>
      <c r="F47" s="72">
        <v>1000</v>
      </c>
    </row>
    <row r="48" spans="1:6" ht="12.75">
      <c r="A48" s="71">
        <v>40</v>
      </c>
      <c r="B48" s="58">
        <v>43972</v>
      </c>
      <c r="C48" s="59">
        <v>34924</v>
      </c>
      <c r="D48" s="59" t="s">
        <v>100</v>
      </c>
      <c r="E48" s="60" t="s">
        <v>101</v>
      </c>
      <c r="F48" s="72">
        <v>9635.41</v>
      </c>
    </row>
    <row r="49" spans="1:6" ht="12.75">
      <c r="A49" s="71">
        <v>41</v>
      </c>
      <c r="B49" s="58">
        <v>43972</v>
      </c>
      <c r="C49" s="59">
        <v>34929</v>
      </c>
      <c r="D49" s="59" t="s">
        <v>97</v>
      </c>
      <c r="E49" s="60" t="s">
        <v>101</v>
      </c>
      <c r="F49" s="72">
        <v>1229.54</v>
      </c>
    </row>
    <row r="50" spans="1:6" ht="12.75">
      <c r="A50" s="71">
        <v>42</v>
      </c>
      <c r="B50" s="58">
        <v>43972</v>
      </c>
      <c r="C50" s="59">
        <v>34925</v>
      </c>
      <c r="D50" s="59" t="s">
        <v>100</v>
      </c>
      <c r="E50" s="60" t="s">
        <v>98</v>
      </c>
      <c r="F50" s="72">
        <v>31100</v>
      </c>
    </row>
    <row r="51" spans="1:6" ht="13.5" thickBot="1">
      <c r="A51" s="73">
        <v>43</v>
      </c>
      <c r="B51" s="65">
        <v>43973</v>
      </c>
      <c r="C51" s="66">
        <v>3997</v>
      </c>
      <c r="D51" s="66" t="s">
        <v>100</v>
      </c>
      <c r="E51" s="67" t="s">
        <v>106</v>
      </c>
      <c r="F51" s="74">
        <v>195013.02</v>
      </c>
    </row>
    <row r="52" spans="1:6" ht="13.5" thickBot="1">
      <c r="A52" s="75"/>
      <c r="B52" s="76"/>
      <c r="C52" s="76"/>
      <c r="D52" s="76"/>
      <c r="E52" s="77" t="s">
        <v>7</v>
      </c>
      <c r="F52" s="68">
        <f>SUM(F9:F51)</f>
        <v>3059802.2300000004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E23" sqref="E23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4.7109375" style="11" customWidth="1"/>
    <col min="4" max="4" width="24.7109375" style="11" customWidth="1"/>
    <col min="5" max="5" width="43.28125" style="11" bestFit="1" customWidth="1"/>
    <col min="6" max="6" width="15.00390625" style="11" customWidth="1"/>
    <col min="7" max="16384" width="10.421875" style="11" customWidth="1"/>
  </cols>
  <sheetData>
    <row r="1" spans="1:6" ht="12.75">
      <c r="A1" s="12" t="s">
        <v>23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12" t="s">
        <v>24</v>
      </c>
      <c r="B3" s="8"/>
      <c r="C3" s="6"/>
      <c r="D3" s="8"/>
      <c r="E3" s="9"/>
      <c r="F3" s="6"/>
    </row>
    <row r="4" spans="1:6" ht="12.75">
      <c r="A4" s="12" t="s">
        <v>29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3" t="s">
        <v>31</v>
      </c>
      <c r="D6" s="28" t="str">
        <f>personal!G6</f>
        <v>18-22 mai 2020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43" t="s">
        <v>9</v>
      </c>
      <c r="B8" s="44" t="s">
        <v>10</v>
      </c>
      <c r="C8" s="45" t="s">
        <v>11</v>
      </c>
      <c r="D8" s="44" t="s">
        <v>26</v>
      </c>
      <c r="E8" s="44" t="s">
        <v>27</v>
      </c>
      <c r="F8" s="47" t="s">
        <v>28</v>
      </c>
    </row>
    <row r="9" spans="1:6" ht="14.25">
      <c r="A9" s="140">
        <v>1</v>
      </c>
      <c r="B9" s="87">
        <v>43969</v>
      </c>
      <c r="C9" s="86">
        <v>10425</v>
      </c>
      <c r="D9" s="86" t="s">
        <v>100</v>
      </c>
      <c r="E9" s="88" t="s">
        <v>113</v>
      </c>
      <c r="F9" s="141">
        <v>257261.8</v>
      </c>
    </row>
    <row r="10" spans="1:6" ht="14.25">
      <c r="A10" s="140">
        <v>2</v>
      </c>
      <c r="B10" s="87">
        <v>43969</v>
      </c>
      <c r="C10" s="86">
        <v>10429</v>
      </c>
      <c r="D10" s="86" t="s">
        <v>100</v>
      </c>
      <c r="E10" s="88" t="s">
        <v>114</v>
      </c>
      <c r="F10" s="141">
        <v>391935.92</v>
      </c>
    </row>
    <row r="11" spans="1:6" ht="14.25">
      <c r="A11" s="140">
        <v>3</v>
      </c>
      <c r="B11" s="87">
        <v>43969</v>
      </c>
      <c r="C11" s="86">
        <v>10426</v>
      </c>
      <c r="D11" s="86" t="s">
        <v>100</v>
      </c>
      <c r="E11" s="88" t="s">
        <v>115</v>
      </c>
      <c r="F11" s="141">
        <v>2474475.61</v>
      </c>
    </row>
    <row r="12" spans="1:6" ht="14.25">
      <c r="A12" s="140">
        <v>4</v>
      </c>
      <c r="B12" s="87">
        <v>43969</v>
      </c>
      <c r="C12" s="86">
        <v>10427</v>
      </c>
      <c r="D12" s="86" t="s">
        <v>100</v>
      </c>
      <c r="E12" s="88" t="s">
        <v>116</v>
      </c>
      <c r="F12" s="141">
        <v>691392.45</v>
      </c>
    </row>
    <row r="13" spans="1:256" ht="14.25">
      <c r="A13" s="140">
        <v>5</v>
      </c>
      <c r="B13" s="87">
        <v>43969</v>
      </c>
      <c r="C13" s="86">
        <v>10428</v>
      </c>
      <c r="D13" s="86" t="s">
        <v>100</v>
      </c>
      <c r="E13" s="88" t="s">
        <v>117</v>
      </c>
      <c r="F13" s="141">
        <v>18556.69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40">
        <v>6</v>
      </c>
      <c r="B14" s="87">
        <v>43970</v>
      </c>
      <c r="C14" s="86">
        <v>34911</v>
      </c>
      <c r="D14" s="86" t="s">
        <v>97</v>
      </c>
      <c r="E14" s="88" t="s">
        <v>118</v>
      </c>
      <c r="F14" s="141">
        <v>8690.91</v>
      </c>
    </row>
    <row r="15" spans="1:6" ht="15" thickBot="1">
      <c r="A15" s="142">
        <v>7</v>
      </c>
      <c r="B15" s="143">
        <v>43970</v>
      </c>
      <c r="C15" s="144">
        <v>34910</v>
      </c>
      <c r="D15" s="144" t="s">
        <v>97</v>
      </c>
      <c r="E15" s="145" t="s">
        <v>118</v>
      </c>
      <c r="F15" s="146">
        <v>8690.91</v>
      </c>
    </row>
    <row r="16" spans="1:6" ht="15.75" thickBot="1">
      <c r="A16" s="147" t="s">
        <v>7</v>
      </c>
      <c r="B16" s="148"/>
      <c r="C16" s="148"/>
      <c r="D16" s="148"/>
      <c r="E16" s="149"/>
      <c r="F16" s="150">
        <f>SUM(F9:F15)</f>
        <v>3851004.2900000005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2020-05-29T07:08:05Z</cp:lastPrinted>
  <dcterms:created xsi:type="dcterms:W3CDTF">2016-01-19T13:06:09Z</dcterms:created>
  <dcterms:modified xsi:type="dcterms:W3CDTF">2020-05-29T07:10:12Z</dcterms:modified>
  <cp:category/>
  <cp:version/>
  <cp:contentType/>
  <cp:contentStatus/>
</cp:coreProperties>
</file>