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<sst xmlns="http://schemas.openxmlformats.org/spreadsheetml/2006/main" count="384" uniqueCount="172">
  <si>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</si>
  <si>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</si>
  <si>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</si>
  <si>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</si>
  <si>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</si>
  <si>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</si>
  <si>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</si>
  <si>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</si>
  <si>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</si>
  <si>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</si>
  <si>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</si>
  <si>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</si>
  <si>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</si>
  <si>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</si>
  <si>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</si>
  <si>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</si>
  <si>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</si>
  <si>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</si>
  <si>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</si>
  <si>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</si>
  <si>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</si>
  <si>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</si>
  <si>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</si>
  <si>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</si>
  <si>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</si>
  <si>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</si>
  <si>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</si>
  <si>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</si>
  <si>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</si>
  <si>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</si>
  <si>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</si>
  <si>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</si>
  <si>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Subtotal 10.01.01</t>
  </si>
  <si>
    <t>10.01.01</t>
  </si>
  <si>
    <t>octombrie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</si>
  <si>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</si>
  <si>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</si>
  <si>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</si>
  <si>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</si>
  <si>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</si>
  <si>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</si>
  <si>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</si>
  <si>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</si>
  <si>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</si>
  <si>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</si>
  <si>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</si>
  <si>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</si>
  <si>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</si>
  <si>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</si>
  <si>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</si>
  <si>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</si>
  <si>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</si>
  <si>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</si>
  <si>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</si>
  <si>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</si>
  <si>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</si>
  <si>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</si>
  <si>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</si>
  <si>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</si>
  <si>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</si>
  <si>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</si>
  <si>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</si>
  <si>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</si>
  <si>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</si>
  <si>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</si>
  <si>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</si>
  <si>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</si>
  <si>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</si>
  <si>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</si>
  <si>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</si>
  <si>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</si>
  <si>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</si>
  <si>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</si>
  <si>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</si>
  <si>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</si>
  <si>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</si>
  <si>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</si>
  <si>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</si>
  <si>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19-23 octombrie 2020</t>
  </si>
  <si>
    <t>19,10,2020</t>
  </si>
  <si>
    <t>ECOGREEN</t>
  </si>
  <si>
    <t>serv salubritate</t>
  </si>
  <si>
    <t>stefadina</t>
  </si>
  <si>
    <t>serv arhivistice</t>
  </si>
  <si>
    <t xml:space="preserve">xerox </t>
  </si>
  <si>
    <t>serv intretinere</t>
  </si>
  <si>
    <t>dgrfp brasov</t>
  </si>
  <si>
    <t xml:space="preserve">serv </t>
  </si>
  <si>
    <t>serv uir</t>
  </si>
  <si>
    <t>raapps</t>
  </si>
  <si>
    <t>chirie+utilitati</t>
  </si>
  <si>
    <t>20,10,2020</t>
  </si>
  <si>
    <t>termoenergetica</t>
  </si>
  <si>
    <t>energie termica</t>
  </si>
  <si>
    <t>dg salubritate</t>
  </si>
  <si>
    <t>salubritate</t>
  </si>
  <si>
    <t>romprest</t>
  </si>
  <si>
    <t>bs</t>
  </si>
  <si>
    <t>tva refinitiv</t>
  </si>
  <si>
    <t>tva bloomberg</t>
  </si>
  <si>
    <t>eta2u</t>
  </si>
  <si>
    <t>servicii</t>
  </si>
  <si>
    <t>mfp</t>
  </si>
  <si>
    <t>alimentare bloomberg</t>
  </si>
  <si>
    <t>alimentare refinitiv</t>
  </si>
  <si>
    <t>smart generation</t>
  </si>
  <si>
    <t>servicii video</t>
  </si>
  <si>
    <t>heliosoly</t>
  </si>
  <si>
    <t>serv legatorie</t>
  </si>
  <si>
    <t>mmap</t>
  </si>
  <si>
    <t>aer tech</t>
  </si>
  <si>
    <t>reparatii aer</t>
  </si>
  <si>
    <t>21,10,2020</t>
  </si>
  <si>
    <t>en el</t>
  </si>
  <si>
    <t>apa nova</t>
  </si>
  <si>
    <t>apa rece</t>
  </si>
  <si>
    <t>alte venituri</t>
  </si>
  <si>
    <t>tmau</t>
  </si>
  <si>
    <t>monitorul oficial</t>
  </si>
  <si>
    <t>publicare acte</t>
  </si>
  <si>
    <t>22,10,2020</t>
  </si>
  <si>
    <t>inter broker</t>
  </si>
  <si>
    <t>asigurare</t>
  </si>
  <si>
    <t>comision</t>
  </si>
  <si>
    <t>23,10,2020</t>
  </si>
  <si>
    <t>dolex</t>
  </si>
  <si>
    <t>hartie</t>
  </si>
  <si>
    <t>penalitati</t>
  </si>
  <si>
    <t>ctc</t>
  </si>
  <si>
    <t>veolia</t>
  </si>
  <si>
    <t>energie electrica</t>
  </si>
  <si>
    <t>business</t>
  </si>
  <si>
    <t xml:space="preserve">servicii </t>
  </si>
  <si>
    <t>orange romania</t>
  </si>
  <si>
    <t>mentenanta</t>
  </si>
  <si>
    <t>total</t>
  </si>
  <si>
    <t>chirie pubele</t>
  </si>
  <si>
    <t>22.10.2020</t>
  </si>
  <si>
    <t>OP 8638</t>
  </si>
  <si>
    <t>CUMPANA 1993</t>
  </si>
  <si>
    <t>OP 8369</t>
  </si>
  <si>
    <t>14.10.2020</t>
  </si>
  <si>
    <t>OP 8071</t>
  </si>
  <si>
    <t>ACHIZITIE SERVICII DE INCHIRIERE DOZATOARE APA - IULIE - PROIECT ACP 1 - 58.14.01</t>
  </si>
  <si>
    <t>ACHIZITIE SERVICII DE INCHIRIERE DOZATOARE APA - IULIE - PROIECT ACP 1 - 58.14.02</t>
  </si>
  <si>
    <t>ACHIZITIE SERVICII DE INCHIRIERE DOZATOARE APA - IULIE - PROIECT ACP 1 - 58.14.03</t>
  </si>
  <si>
    <t>23.10.2020</t>
  </si>
  <si>
    <t>BIROU EXPERTIZE</t>
  </si>
  <si>
    <t>onorariu expert dosar 7658/190/2018</t>
  </si>
  <si>
    <t>onorariu expert dosar 2613/118/2018/a3</t>
  </si>
  <si>
    <t>onorariu expert dosar 1437/318/2020</t>
  </si>
  <si>
    <t>onorariu expert dosar 13029/197/2018</t>
  </si>
  <si>
    <t>PERSOANA FIZICA</t>
  </si>
  <si>
    <t>despagubire CEDO</t>
  </si>
  <si>
    <t>MFP</t>
  </si>
  <si>
    <t>alimentare cont BT – plati CEDO</t>
  </si>
  <si>
    <t>daune morale dosar 1001/103/2018</t>
  </si>
  <si>
    <t>PERSOANA JURIDICA</t>
  </si>
  <si>
    <t>poprire DE 486/2020</t>
  </si>
  <si>
    <t>cheltuieli judecata CEDO</t>
  </si>
  <si>
    <t>alim cont BT-plata chelt. judecata CEDO</t>
  </si>
  <si>
    <t xml:space="preserve">plata fact - prestare serv juridice si reprezentare </t>
  </si>
  <si>
    <t xml:space="preserve">cheltuieli judecata </t>
  </si>
  <si>
    <t>cheltuieli judecata si executare</t>
  </si>
  <si>
    <t>onorariu curator</t>
  </si>
  <si>
    <t>cheltuieli fotocopiere</t>
  </si>
  <si>
    <t xml:space="preserve">alim cont BT-plata fact servicii juridice </t>
  </si>
  <si>
    <t>BUGET DE STAT</t>
  </si>
  <si>
    <t>TVA fact servicii juridice</t>
  </si>
  <si>
    <t>alim cont BT-plata fact servicii juridice</t>
  </si>
  <si>
    <t xml:space="preserve">alim cont BT-plata chelt. judecata </t>
  </si>
  <si>
    <t xml:space="preserve">cheltuieli judiciare 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</si>
</sst>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b/>
      <sz val="10"/>
      <color rgb="FF000000"/>
      <name val="Arial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19" fillId="0" borderId="12" xfId="60" applyFont="1" applyBorder="1" applyAlignment="1">
      <alignment horizontal="center" vertic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8" fontId="0" fillId="0" borderId="21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168" fontId="0" fillId="0" borderId="23" xfId="0" applyNumberFormat="1" applyFont="1" applyBorder="1" applyAlignment="1">
      <alignment/>
    </xf>
    <xf numFmtId="168" fontId="0" fillId="0" borderId="24" xfId="0" applyNumberFormat="1" applyFont="1" applyBorder="1" applyAlignment="1">
      <alignment/>
    </xf>
    <xf numFmtId="168" fontId="0" fillId="0" borderId="25" xfId="0" applyNumberFormat="1" applyFont="1" applyBorder="1" applyAlignment="1">
      <alignment/>
    </xf>
    <xf numFmtId="0" fontId="19" fillId="0" borderId="21" xfId="0" applyFont="1" applyBorder="1" applyAlignment="1">
      <alignment horizontal="center"/>
    </xf>
    <xf numFmtId="168" fontId="0" fillId="0" borderId="21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19" fillId="0" borderId="27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19" fillId="0" borderId="28" xfId="0" applyFont="1" applyBorder="1" applyAlignment="1">
      <alignment/>
    </xf>
    <xf numFmtId="0" fontId="19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4" xfId="0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36" xfId="0" applyFon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Font="1" applyBorder="1" applyAlignment="1">
      <alignment/>
    </xf>
    <xf numFmtId="14" fontId="19" fillId="0" borderId="28" xfId="0" applyNumberFormat="1" applyFont="1" applyBorder="1" applyAlignment="1">
      <alignment horizontal="left"/>
    </xf>
    <xf numFmtId="0" fontId="19" fillId="0" borderId="26" xfId="0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14" fontId="19" fillId="0" borderId="26" xfId="0" applyNumberFormat="1" applyFont="1" applyBorder="1" applyAlignment="1">
      <alignment horizontal="left"/>
    </xf>
    <xf numFmtId="0" fontId="0" fillId="0" borderId="37" xfId="0" applyFont="1" applyBorder="1" applyAlignment="1">
      <alignment/>
    </xf>
    <xf numFmtId="0" fontId="0" fillId="0" borderId="27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168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14" fontId="0" fillId="0" borderId="41" xfId="0" applyNumberFormat="1" applyFont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3" xfId="0" applyBorder="1" applyAlignment="1">
      <alignment horizontal="center"/>
    </xf>
    <xf numFmtId="164" fontId="0" fillId="0" borderId="44" xfId="42" applyFont="1" applyFill="1" applyBorder="1" applyAlignment="1" applyProtection="1">
      <alignment/>
      <protection/>
    </xf>
    <xf numFmtId="0" fontId="0" fillId="0" borderId="45" xfId="0" applyBorder="1" applyAlignment="1">
      <alignment horizontal="center"/>
    </xf>
    <xf numFmtId="164" fontId="0" fillId="0" borderId="29" xfId="42" applyFont="1" applyFill="1" applyBorder="1" applyAlignment="1" applyProtection="1">
      <alignment/>
      <protection/>
    </xf>
    <xf numFmtId="0" fontId="0" fillId="0" borderId="4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64" fontId="0" fillId="0" borderId="35" xfId="42" applyFont="1" applyFill="1" applyBorder="1" applyAlignment="1" applyProtection="1">
      <alignment/>
      <protection/>
    </xf>
    <xf numFmtId="0" fontId="0" fillId="0" borderId="28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46" xfId="0" applyFill="1" applyBorder="1" applyAlignment="1">
      <alignment/>
    </xf>
    <xf numFmtId="14" fontId="0" fillId="0" borderId="47" xfId="0" applyNumberFormat="1" applyBorder="1" applyAlignment="1">
      <alignment/>
    </xf>
    <xf numFmtId="0" fontId="0" fillId="0" borderId="47" xfId="0" applyFill="1" applyBorder="1" applyAlignment="1">
      <alignment/>
    </xf>
    <xf numFmtId="0" fontId="0" fillId="0" borderId="47" xfId="0" applyBorder="1" applyAlignment="1">
      <alignment/>
    </xf>
    <xf numFmtId="0" fontId="19" fillId="0" borderId="47" xfId="0" applyFont="1" applyBorder="1" applyAlignment="1">
      <alignment horizontal="right"/>
    </xf>
    <xf numFmtId="164" fontId="19" fillId="0" borderId="48" xfId="42" applyFont="1" applyFill="1" applyBorder="1" applyAlignment="1" applyProtection="1">
      <alignment/>
      <protection/>
    </xf>
    <xf numFmtId="0" fontId="25" fillId="0" borderId="49" xfId="0" applyFont="1" applyBorder="1" applyAlignment="1">
      <alignment horizontal="center"/>
    </xf>
    <xf numFmtId="0" fontId="25" fillId="0" borderId="49" xfId="0" applyFont="1" applyBorder="1" applyAlignment="1">
      <alignment vertical="center" wrapText="1"/>
    </xf>
    <xf numFmtId="0" fontId="25" fillId="0" borderId="49" xfId="0" applyFont="1" applyBorder="1" applyAlignment="1">
      <alignment wrapText="1"/>
    </xf>
    <xf numFmtId="16" fontId="25" fillId="0" borderId="50" xfId="0" applyNumberFormat="1" applyFont="1" applyBorder="1" applyAlignment="1">
      <alignment horizontal="center"/>
    </xf>
    <xf numFmtId="4" fontId="25" fillId="0" borderId="37" xfId="0" applyNumberFormat="1" applyFont="1" applyBorder="1" applyAlignment="1">
      <alignment/>
    </xf>
    <xf numFmtId="0" fontId="26" fillId="0" borderId="51" xfId="61" applyFont="1" applyFill="1" applyBorder="1" applyAlignment="1">
      <alignment/>
      <protection/>
    </xf>
    <xf numFmtId="0" fontId="19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3" xfId="0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14" fontId="27" fillId="0" borderId="49" xfId="0" applyNumberFormat="1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left" vertical="center" wrapText="1"/>
    </xf>
    <xf numFmtId="0" fontId="27" fillId="0" borderId="49" xfId="0" applyFont="1" applyBorder="1" applyAlignment="1">
      <alignment horizontal="center" wrapText="1"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0" fillId="0" borderId="49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49" xfId="0" applyFont="1" applyBorder="1" applyAlignment="1">
      <alignment horizontal="justify"/>
    </xf>
    <xf numFmtId="0" fontId="0" fillId="0" borderId="0" xfId="0" applyFont="1" applyAlignment="1">
      <alignment/>
    </xf>
    <xf numFmtId="14" fontId="27" fillId="0" borderId="14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4" fontId="28" fillId="0" borderId="12" xfId="0" applyNumberFormat="1" applyFont="1" applyBorder="1" applyAlignment="1">
      <alignment horizontal="right" vertical="center" wrapText="1"/>
    </xf>
    <xf numFmtId="0" fontId="19" fillId="0" borderId="10" xfId="59" applyFont="1" applyBorder="1">
      <alignment/>
      <protection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26" fillId="0" borderId="54" xfId="0" applyFont="1" applyBorder="1" applyAlignment="1">
      <alignment horizontal="justify"/>
    </xf>
    <xf numFmtId="0" fontId="26" fillId="0" borderId="55" xfId="62" applyFont="1" applyFill="1" applyBorder="1" applyAlignment="1">
      <alignment horizontal="center"/>
      <protection/>
    </xf>
    <xf numFmtId="169" fontId="26" fillId="0" borderId="56" xfId="0" applyNumberFormat="1" applyFont="1" applyBorder="1" applyAlignment="1">
      <alignment/>
    </xf>
    <xf numFmtId="0" fontId="26" fillId="0" borderId="50" xfId="62" applyFont="1" applyFill="1" applyBorder="1" applyAlignment="1">
      <alignment horizontal="center"/>
      <protection/>
    </xf>
    <xf numFmtId="169" fontId="26" fillId="0" borderId="37" xfId="0" applyNumberFormat="1" applyFont="1" applyBorder="1" applyAlignment="1">
      <alignment/>
    </xf>
    <xf numFmtId="43" fontId="27" fillId="0" borderId="37" xfId="0" applyNumberFormat="1" applyFont="1" applyBorder="1" applyAlignment="1">
      <alignment horizontal="right" vertical="center" wrapText="1"/>
    </xf>
    <xf numFmtId="0" fontId="26" fillId="0" borderId="13" xfId="62" applyFont="1" applyFill="1" applyBorder="1" applyAlignment="1">
      <alignment horizontal="center"/>
      <protection/>
    </xf>
    <xf numFmtId="43" fontId="27" fillId="0" borderId="15" xfId="0" applyNumberFormat="1" applyFont="1" applyBorder="1" applyAlignment="1">
      <alignment horizontal="right" vertical="center" wrapText="1"/>
    </xf>
    <xf numFmtId="0" fontId="0" fillId="0" borderId="0" xfId="60" applyFont="1">
      <alignment/>
      <protection/>
    </xf>
    <xf numFmtId="0" fontId="26" fillId="0" borderId="57" xfId="59" applyFont="1" applyFill="1" applyBorder="1" applyAlignment="1">
      <alignment horizontal="center"/>
      <protection/>
    </xf>
    <xf numFmtId="167" fontId="26" fillId="0" borderId="58" xfId="59" applyNumberFormat="1" applyFont="1" applyFill="1" applyBorder="1" applyAlignment="1">
      <alignment horizontal="center"/>
      <protection/>
    </xf>
    <xf numFmtId="0" fontId="26" fillId="0" borderId="58" xfId="59" applyFont="1" applyFill="1" applyBorder="1" applyAlignment="1">
      <alignment horizontal="center"/>
      <protection/>
    </xf>
    <xf numFmtId="0" fontId="26" fillId="0" borderId="58" xfId="0" applyFont="1" applyBorder="1" applyAlignment="1">
      <alignment/>
    </xf>
    <xf numFmtId="169" fontId="25" fillId="0" borderId="59" xfId="0" applyNumberFormat="1" applyFont="1" applyBorder="1" applyAlignment="1">
      <alignment/>
    </xf>
    <xf numFmtId="0" fontId="26" fillId="0" borderId="58" xfId="0" applyFont="1" applyBorder="1" applyAlignment="1">
      <alignment horizontal="justify"/>
    </xf>
    <xf numFmtId="0" fontId="26" fillId="0" borderId="60" xfId="59" applyFont="1" applyFill="1" applyBorder="1" applyAlignment="1">
      <alignment horizontal="center"/>
      <protection/>
    </xf>
    <xf numFmtId="167" fontId="26" fillId="0" borderId="61" xfId="59" applyNumberFormat="1" applyFont="1" applyFill="1" applyBorder="1" applyAlignment="1">
      <alignment horizontal="center"/>
      <protection/>
    </xf>
    <xf numFmtId="0" fontId="26" fillId="0" borderId="61" xfId="59" applyFont="1" applyFill="1" applyBorder="1" applyAlignment="1">
      <alignment horizontal="center"/>
      <protection/>
    </xf>
    <xf numFmtId="0" fontId="26" fillId="0" borderId="61" xfId="0" applyFont="1" applyBorder="1" applyAlignment="1">
      <alignment horizontal="justify"/>
    </xf>
    <xf numFmtId="169" fontId="25" fillId="0" borderId="62" xfId="0" applyNumberFormat="1" applyFont="1" applyBorder="1" applyAlignment="1">
      <alignment/>
    </xf>
    <xf numFmtId="0" fontId="30" fillId="0" borderId="63" xfId="61" applyFont="1" applyFill="1" applyBorder="1" applyAlignment="1">
      <alignment/>
      <protection/>
    </xf>
    <xf numFmtId="0" fontId="26" fillId="0" borderId="51" xfId="0" applyFont="1" applyBorder="1" applyAlignment="1">
      <alignment/>
    </xf>
    <xf numFmtId="169" fontId="28" fillId="0" borderId="64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74"/>
  <sheetViews>
    <sheetView zoomScalePageLayoutView="0" workbookViewId="0" topLeftCell="C1">
      <selection activeCell="F3" sqref="F3"/>
    </sheetView>
  </sheetViews>
  <sheetFormatPr defaultColWidth="9.140625" defaultRowHeight="12.75"/>
  <cols>
    <col min="1" max="2" width="0" style="0" hidden="1" customWidth="1"/>
    <col min="3" max="3" width="15.00390625" style="0" customWidth="1"/>
    <col min="4" max="4" width="12.8515625" style="0" customWidth="1"/>
    <col min="5" max="5" width="9.57421875" style="136" customWidth="1"/>
    <col min="6" max="6" width="19.8515625" style="0" customWidth="1"/>
    <col min="7" max="7" width="23.28125" style="0" customWidth="1"/>
  </cols>
  <sheetData>
    <row r="1" spans="3:6" ht="12.75">
      <c r="C1" s="1" t="s">
        <v>0</v>
      </c>
      <c r="D1" s="1"/>
      <c r="E1" s="126"/>
      <c r="F1" s="1"/>
    </row>
    <row r="3" spans="3:7" ht="12.75">
      <c r="C3" s="1" t="s">
        <v>1</v>
      </c>
      <c r="D3" s="1"/>
      <c r="E3" s="126"/>
      <c r="F3" s="1"/>
      <c r="G3" s="1"/>
    </row>
    <row r="4" spans="3:8" ht="12.75">
      <c r="C4" s="1" t="s">
        <v>2</v>
      </c>
      <c r="D4" s="1"/>
      <c r="E4" s="126"/>
      <c r="F4" s="1"/>
      <c r="H4" s="2"/>
    </row>
    <row r="5" spans="3:8" ht="12.75">
      <c r="C5" s="1"/>
      <c r="D5" s="3"/>
      <c r="E5" s="126"/>
      <c r="F5" s="4"/>
      <c r="H5" s="2"/>
    </row>
    <row r="6" spans="3:8" ht="12.75">
      <c r="C6" s="1"/>
      <c r="D6" s="3"/>
      <c r="E6" s="126"/>
      <c r="F6" s="18" t="s">
        <v>31</v>
      </c>
      <c r="G6" s="20" t="s">
        <v>78</v>
      </c>
      <c r="H6" s="2"/>
    </row>
    <row r="7" spans="4:6" ht="13.5" thickBot="1">
      <c r="D7" s="1"/>
      <c r="E7" s="126"/>
      <c r="F7" s="1"/>
    </row>
    <row r="8" spans="3:7" ht="13.5" thickBot="1">
      <c r="C8" s="26"/>
      <c r="D8" s="65" t="s">
        <v>3</v>
      </c>
      <c r="E8" s="65" t="s">
        <v>4</v>
      </c>
      <c r="F8" s="65" t="s">
        <v>5</v>
      </c>
      <c r="G8" s="66" t="s">
        <v>6</v>
      </c>
    </row>
    <row r="9" spans="3:7" ht="12.75">
      <c r="C9" s="67" t="s">
        <v>32</v>
      </c>
      <c r="D9" s="63"/>
      <c r="E9" s="63"/>
      <c r="F9" s="64">
        <v>132937563</v>
      </c>
      <c r="G9" s="68"/>
    </row>
    <row r="10" spans="3:7" ht="12.75">
      <c r="C10" s="69" t="s">
        <v>33</v>
      </c>
      <c r="D10" s="44" t="s">
        <v>34</v>
      </c>
      <c r="E10" s="100"/>
      <c r="F10" s="46"/>
      <c r="G10" s="70"/>
    </row>
    <row r="11" spans="3:7" ht="12.75">
      <c r="C11" s="69"/>
      <c r="D11" s="44"/>
      <c r="E11" s="100"/>
      <c r="F11" s="46"/>
      <c r="G11" s="70"/>
    </row>
    <row r="12" spans="3:7" ht="13.5" thickBot="1">
      <c r="C12" s="71" t="s">
        <v>35</v>
      </c>
      <c r="D12" s="48"/>
      <c r="E12" s="127"/>
      <c r="F12" s="50">
        <f>SUM(F9:F11)</f>
        <v>132937563</v>
      </c>
      <c r="G12" s="72"/>
    </row>
    <row r="13" spans="3:7" ht="12.75">
      <c r="C13" s="73" t="s">
        <v>36</v>
      </c>
      <c r="D13" s="51"/>
      <c r="E13" s="128"/>
      <c r="F13" s="53">
        <v>13192247</v>
      </c>
      <c r="G13" s="74"/>
    </row>
    <row r="14" spans="3:7" ht="12.75">
      <c r="C14" s="75" t="s">
        <v>37</v>
      </c>
      <c r="D14" s="44" t="s">
        <v>34</v>
      </c>
      <c r="E14" s="100">
        <v>16</v>
      </c>
      <c r="F14" s="46">
        <f>98242</f>
        <v>98242</v>
      </c>
      <c r="G14" s="70"/>
    </row>
    <row r="15" spans="3:7" ht="12.75" hidden="1">
      <c r="C15" s="75"/>
      <c r="D15" s="45"/>
      <c r="E15" s="100">
        <v>20</v>
      </c>
      <c r="F15" s="46">
        <v>552</v>
      </c>
      <c r="G15" s="70"/>
    </row>
    <row r="16" spans="3:7" ht="12.75" hidden="1">
      <c r="C16" s="76"/>
      <c r="D16" s="54"/>
      <c r="E16" s="103">
        <v>23</v>
      </c>
      <c r="F16" s="55">
        <v>724</v>
      </c>
      <c r="G16" s="77"/>
    </row>
    <row r="17" spans="3:7" ht="12.75" hidden="1">
      <c r="C17" s="76"/>
      <c r="D17" s="54"/>
      <c r="E17" s="103"/>
      <c r="F17" s="55"/>
      <c r="G17" s="77"/>
    </row>
    <row r="18" spans="3:7" ht="13.5" hidden="1" thickBot="1">
      <c r="C18" s="71" t="s">
        <v>38</v>
      </c>
      <c r="D18" s="49"/>
      <c r="E18" s="127"/>
      <c r="F18" s="50">
        <f>SUM(F13:F17)</f>
        <v>13291765</v>
      </c>
      <c r="G18" s="72"/>
    </row>
    <row r="19" spans="3:7" ht="12.75" hidden="1">
      <c r="C19" s="73" t="s">
        <v>39</v>
      </c>
      <c r="D19" s="51"/>
      <c r="E19" s="128"/>
      <c r="F19" s="53">
        <v>490331</v>
      </c>
      <c r="G19" s="74"/>
    </row>
    <row r="20" spans="3:7" ht="12.75" hidden="1">
      <c r="C20" s="75" t="s">
        <v>40</v>
      </c>
      <c r="D20" s="44" t="s">
        <v>34</v>
      </c>
      <c r="E20" s="100">
        <v>16</v>
      </c>
      <c r="F20" s="46">
        <v>47973</v>
      </c>
      <c r="G20" s="70"/>
    </row>
    <row r="21" spans="3:7" ht="12.75" hidden="1">
      <c r="C21" s="75"/>
      <c r="D21" s="45"/>
      <c r="E21" s="100">
        <v>19</v>
      </c>
      <c r="F21" s="46">
        <v>1947</v>
      </c>
      <c r="G21" s="70"/>
    </row>
    <row r="22" spans="3:7" ht="12.75" hidden="1">
      <c r="C22" s="76"/>
      <c r="D22" s="54"/>
      <c r="E22" s="103"/>
      <c r="F22" s="55"/>
      <c r="G22" s="77"/>
    </row>
    <row r="23" spans="3:7" ht="12.75">
      <c r="C23" s="76"/>
      <c r="D23" s="54"/>
      <c r="E23" s="103"/>
      <c r="F23" s="55"/>
      <c r="G23" s="77"/>
    </row>
    <row r="24" spans="3:7" ht="13.5" thickBot="1">
      <c r="C24" s="71" t="s">
        <v>41</v>
      </c>
      <c r="D24" s="49"/>
      <c r="E24" s="127"/>
      <c r="F24" s="50">
        <f>SUM(F19:F23)</f>
        <v>540251</v>
      </c>
      <c r="G24" s="72"/>
    </row>
    <row r="25" spans="3:7" ht="12.75">
      <c r="C25" s="78" t="s">
        <v>42</v>
      </c>
      <c r="D25" s="57"/>
      <c r="E25" s="129"/>
      <c r="F25" s="58">
        <v>1442521</v>
      </c>
      <c r="G25" s="79"/>
    </row>
    <row r="26" spans="3:7" ht="12.75">
      <c r="C26" s="75" t="s">
        <v>43</v>
      </c>
      <c r="D26" s="44" t="s">
        <v>34</v>
      </c>
      <c r="E26" s="130"/>
      <c r="F26" s="59"/>
      <c r="G26" s="70"/>
    </row>
    <row r="27" spans="3:7" ht="12.75">
      <c r="C27" s="76"/>
      <c r="D27" s="56"/>
      <c r="E27" s="131"/>
      <c r="F27" s="55"/>
      <c r="G27" s="77"/>
    </row>
    <row r="28" spans="3:7" ht="13.5" thickBot="1">
      <c r="C28" s="71" t="s">
        <v>44</v>
      </c>
      <c r="D28" s="47"/>
      <c r="E28" s="132"/>
      <c r="F28" s="50">
        <f>SUM(F25:F27)</f>
        <v>1442521</v>
      </c>
      <c r="G28" s="72"/>
    </row>
    <row r="29" spans="3:7" ht="12.75">
      <c r="C29" s="78" t="s">
        <v>45</v>
      </c>
      <c r="D29" s="56"/>
      <c r="E29" s="131"/>
      <c r="F29" s="55">
        <v>273119</v>
      </c>
      <c r="G29" s="77"/>
    </row>
    <row r="30" spans="3:7" ht="12.75">
      <c r="C30" s="76" t="s">
        <v>46</v>
      </c>
      <c r="D30" s="44" t="s">
        <v>34</v>
      </c>
      <c r="E30" s="100">
        <v>16</v>
      </c>
      <c r="F30" s="46">
        <v>19968</v>
      </c>
      <c r="G30" s="70"/>
    </row>
    <row r="31" spans="3:7" ht="12.75">
      <c r="C31" s="76"/>
      <c r="D31" s="56"/>
      <c r="E31" s="131"/>
      <c r="F31" s="55"/>
      <c r="G31" s="77"/>
    </row>
    <row r="32" spans="3:7" ht="13.5" thickBot="1">
      <c r="C32" s="71" t="s">
        <v>47</v>
      </c>
      <c r="D32" s="47"/>
      <c r="E32" s="132"/>
      <c r="F32" s="50">
        <f>SUM(F29:F31)</f>
        <v>293087</v>
      </c>
      <c r="G32" s="72"/>
    </row>
    <row r="33" spans="3:7" ht="12.75">
      <c r="C33" s="80" t="s">
        <v>48</v>
      </c>
      <c r="D33" s="57"/>
      <c r="E33" s="129"/>
      <c r="F33" s="58">
        <v>108639.19</v>
      </c>
      <c r="G33" s="81"/>
    </row>
    <row r="34" spans="3:7" ht="12.75">
      <c r="C34" s="75" t="s">
        <v>49</v>
      </c>
      <c r="D34" s="44" t="s">
        <v>34</v>
      </c>
      <c r="E34" s="131"/>
      <c r="F34" s="46"/>
      <c r="G34" s="70"/>
    </row>
    <row r="35" spans="3:7" ht="12.75">
      <c r="C35" s="82"/>
      <c r="D35" s="45"/>
      <c r="E35" s="133"/>
      <c r="F35" s="46"/>
      <c r="G35" s="70"/>
    </row>
    <row r="36" spans="3:7" ht="13.5" thickBot="1">
      <c r="C36" s="83" t="s">
        <v>50</v>
      </c>
      <c r="D36" s="47"/>
      <c r="E36" s="132"/>
      <c r="F36" s="50">
        <f>SUM(F33:F35)</f>
        <v>108639.19</v>
      </c>
      <c r="G36" s="84"/>
    </row>
    <row r="37" spans="3:7" ht="12.75">
      <c r="C37" s="78" t="s">
        <v>51</v>
      </c>
      <c r="D37" s="57"/>
      <c r="E37" s="129"/>
      <c r="F37" s="58">
        <v>4769551</v>
      </c>
      <c r="G37" s="79"/>
    </row>
    <row r="38" spans="3:7" ht="12.75">
      <c r="C38" s="85" t="s">
        <v>52</v>
      </c>
      <c r="D38" s="44" t="s">
        <v>34</v>
      </c>
      <c r="E38" s="130"/>
      <c r="F38" s="59"/>
      <c r="G38" s="70"/>
    </row>
    <row r="39" spans="3:7" ht="12.75">
      <c r="C39" s="76"/>
      <c r="D39" s="56"/>
      <c r="E39" s="131"/>
      <c r="F39" s="55"/>
      <c r="G39" s="77"/>
    </row>
    <row r="40" spans="3:7" ht="13.5" thickBot="1">
      <c r="C40" s="71" t="s">
        <v>53</v>
      </c>
      <c r="D40" s="47"/>
      <c r="E40" s="132"/>
      <c r="F40" s="50">
        <f>SUM(F37:F39)</f>
        <v>4769551</v>
      </c>
      <c r="G40" s="72"/>
    </row>
    <row r="41" spans="3:7" ht="12.75">
      <c r="C41" s="80" t="s">
        <v>54</v>
      </c>
      <c r="D41" s="57"/>
      <c r="E41" s="129"/>
      <c r="F41" s="58">
        <v>1286091</v>
      </c>
      <c r="G41" s="81"/>
    </row>
    <row r="42" spans="3:7" ht="12.75">
      <c r="C42" s="86" t="s">
        <v>55</v>
      </c>
      <c r="D42" s="44" t="s">
        <v>34</v>
      </c>
      <c r="E42" s="134"/>
      <c r="F42" s="46"/>
      <c r="G42" s="70"/>
    </row>
    <row r="43" spans="3:7" ht="12.75">
      <c r="C43" s="75"/>
      <c r="D43" s="56"/>
      <c r="E43" s="131"/>
      <c r="F43" s="55"/>
      <c r="G43" s="70"/>
    </row>
    <row r="44" spans="3:7" ht="13.5" thickBot="1">
      <c r="C44" s="71" t="s">
        <v>56</v>
      </c>
      <c r="D44" s="47"/>
      <c r="E44" s="132"/>
      <c r="F44" s="50">
        <f>SUM(F41:F43)</f>
        <v>1286091</v>
      </c>
      <c r="G44" s="70"/>
    </row>
    <row r="45" spans="3:7" ht="12.75">
      <c r="C45" s="80" t="s">
        <v>61</v>
      </c>
      <c r="D45" s="57"/>
      <c r="E45" s="129"/>
      <c r="F45" s="58">
        <v>2195045.5</v>
      </c>
      <c r="G45" s="81"/>
    </row>
    <row r="46" spans="3:7" ht="12.75">
      <c r="C46" s="86" t="s">
        <v>62</v>
      </c>
      <c r="D46" s="44" t="s">
        <v>34</v>
      </c>
      <c r="E46" s="134">
        <v>20</v>
      </c>
      <c r="F46" s="55">
        <f>-5800</f>
        <v>-5800</v>
      </c>
      <c r="G46" s="70"/>
    </row>
    <row r="47" spans="3:7" ht="12.75">
      <c r="C47" s="86"/>
      <c r="D47" s="44"/>
      <c r="E47" s="134"/>
      <c r="F47" s="55"/>
      <c r="G47" s="70"/>
    </row>
    <row r="48" spans="3:7" ht="13.5" thickBot="1">
      <c r="C48" s="71" t="s">
        <v>63</v>
      </c>
      <c r="D48" s="47"/>
      <c r="E48" s="132"/>
      <c r="F48" s="50">
        <f>SUM(F45:F47)</f>
        <v>2189245.5</v>
      </c>
      <c r="G48" s="87"/>
    </row>
    <row r="49" spans="3:7" ht="12.75">
      <c r="C49" s="80" t="s">
        <v>57</v>
      </c>
      <c r="D49" s="57"/>
      <c r="E49" s="129"/>
      <c r="F49" s="60">
        <v>23222</v>
      </c>
      <c r="G49" s="88"/>
    </row>
    <row r="50" spans="3:7" ht="12.75">
      <c r="C50" s="89" t="s">
        <v>64</v>
      </c>
      <c r="D50" s="44" t="s">
        <v>34</v>
      </c>
      <c r="E50" s="134"/>
      <c r="F50" s="61"/>
      <c r="G50" s="88"/>
    </row>
    <row r="51" spans="3:7" ht="12.75">
      <c r="C51" s="76"/>
      <c r="D51" s="56"/>
      <c r="E51" s="131"/>
      <c r="F51" s="61"/>
      <c r="G51" s="88"/>
    </row>
    <row r="52" spans="3:7" ht="13.5" thickBot="1">
      <c r="C52" s="71" t="s">
        <v>65</v>
      </c>
      <c r="D52" s="47"/>
      <c r="E52" s="132"/>
      <c r="F52" s="62">
        <f>SUM(F49:F51)</f>
        <v>23222</v>
      </c>
      <c r="G52" s="88"/>
    </row>
    <row r="53" spans="3:7" ht="12.75">
      <c r="C53" s="80" t="s">
        <v>58</v>
      </c>
      <c r="D53" s="57"/>
      <c r="E53" s="129"/>
      <c r="F53" s="60">
        <v>734</v>
      </c>
      <c r="G53" s="88"/>
    </row>
    <row r="54" spans="3:7" ht="12.75">
      <c r="C54" s="89" t="s">
        <v>66</v>
      </c>
      <c r="D54" s="44" t="s">
        <v>34</v>
      </c>
      <c r="E54" s="134"/>
      <c r="F54" s="61"/>
      <c r="G54" s="88"/>
    </row>
    <row r="55" spans="3:7" ht="12.75">
      <c r="C55" s="76"/>
      <c r="D55" s="56"/>
      <c r="E55" s="131"/>
      <c r="F55" s="61"/>
      <c r="G55" s="88"/>
    </row>
    <row r="56" spans="3:7" ht="13.5" thickBot="1">
      <c r="C56" s="71" t="s">
        <v>67</v>
      </c>
      <c r="D56" s="47"/>
      <c r="E56" s="132"/>
      <c r="F56" s="62">
        <f>SUM(F53:F55)</f>
        <v>734</v>
      </c>
      <c r="G56" s="88"/>
    </row>
    <row r="57" spans="3:7" ht="12.75">
      <c r="C57" s="80" t="s">
        <v>59</v>
      </c>
      <c r="D57" s="57"/>
      <c r="E57" s="129"/>
      <c r="F57" s="60">
        <v>7643</v>
      </c>
      <c r="G57" s="88"/>
    </row>
    <row r="58" spans="3:7" ht="12.75">
      <c r="C58" s="89" t="s">
        <v>68</v>
      </c>
      <c r="D58" s="44" t="s">
        <v>34</v>
      </c>
      <c r="E58" s="134"/>
      <c r="F58" s="61"/>
      <c r="G58" s="88"/>
    </row>
    <row r="59" spans="3:7" ht="12.75">
      <c r="C59" s="76"/>
      <c r="D59" s="56"/>
      <c r="E59" s="131"/>
      <c r="F59" s="61"/>
      <c r="G59" s="88"/>
    </row>
    <row r="60" spans="3:7" ht="13.5" thickBot="1">
      <c r="C60" s="71" t="s">
        <v>67</v>
      </c>
      <c r="D60" s="47"/>
      <c r="E60" s="132"/>
      <c r="F60" s="62">
        <f>SUM(F57:F59)</f>
        <v>7643</v>
      </c>
      <c r="G60" s="88"/>
    </row>
    <row r="61" spans="3:7" ht="12.75">
      <c r="C61" s="80" t="s">
        <v>60</v>
      </c>
      <c r="D61" s="57"/>
      <c r="E61" s="129"/>
      <c r="F61" s="60">
        <v>221</v>
      </c>
      <c r="G61" s="88"/>
    </row>
    <row r="62" spans="3:7" ht="12.75">
      <c r="C62" s="89" t="s">
        <v>69</v>
      </c>
      <c r="D62" s="44" t="s">
        <v>34</v>
      </c>
      <c r="E62" s="134"/>
      <c r="F62" s="61"/>
      <c r="G62" s="88"/>
    </row>
    <row r="63" spans="3:7" ht="13.5" thickBot="1">
      <c r="C63" s="71"/>
      <c r="D63" s="47"/>
      <c r="E63" s="132"/>
      <c r="F63" s="62">
        <f>SUM(F61:F62)</f>
        <v>221</v>
      </c>
      <c r="G63" s="88"/>
    </row>
    <row r="64" spans="3:7" ht="12.75">
      <c r="C64" s="80" t="s">
        <v>70</v>
      </c>
      <c r="D64" s="57"/>
      <c r="E64" s="129"/>
      <c r="F64" s="60">
        <v>1250</v>
      </c>
      <c r="G64" s="88"/>
    </row>
    <row r="65" spans="3:7" ht="12.75">
      <c r="C65" s="89" t="s">
        <v>71</v>
      </c>
      <c r="D65" s="44" t="s">
        <v>34</v>
      </c>
      <c r="E65" s="134"/>
      <c r="F65" s="61"/>
      <c r="G65" s="88"/>
    </row>
    <row r="66" spans="3:7" ht="13.5" thickBot="1">
      <c r="C66" s="71" t="s">
        <v>67</v>
      </c>
      <c r="D66" s="47"/>
      <c r="E66" s="132"/>
      <c r="F66" s="62">
        <f>SUM(F64:F65)</f>
        <v>1250</v>
      </c>
      <c r="G66" s="88"/>
    </row>
    <row r="67" spans="3:7" ht="12.75">
      <c r="C67" s="80" t="s">
        <v>72</v>
      </c>
      <c r="D67" s="57"/>
      <c r="E67" s="129"/>
      <c r="F67" s="60">
        <v>3429638</v>
      </c>
      <c r="G67" s="90"/>
    </row>
    <row r="68" spans="3:7" ht="12.75">
      <c r="C68" s="89" t="s">
        <v>73</v>
      </c>
      <c r="D68" s="44" t="s">
        <v>34</v>
      </c>
      <c r="E68" s="134">
        <v>16</v>
      </c>
      <c r="F68" s="55">
        <v>3795</v>
      </c>
      <c r="G68" s="91"/>
    </row>
    <row r="69" spans="3:7" ht="12.75">
      <c r="C69" s="76"/>
      <c r="D69" s="56"/>
      <c r="E69" s="131"/>
      <c r="F69" s="55"/>
      <c r="G69" s="70"/>
    </row>
    <row r="70" spans="3:7" ht="13.5" thickBot="1">
      <c r="C70" s="71" t="s">
        <v>74</v>
      </c>
      <c r="D70" s="47"/>
      <c r="E70" s="132"/>
      <c r="F70" s="50">
        <f>SUM(F67:F69)</f>
        <v>3433433</v>
      </c>
      <c r="G70" s="84"/>
    </row>
    <row r="71" spans="3:7" ht="12.75">
      <c r="C71" s="80" t="s">
        <v>75</v>
      </c>
      <c r="D71" s="57"/>
      <c r="E71" s="129"/>
      <c r="F71" s="58">
        <v>1120669</v>
      </c>
      <c r="G71" s="81"/>
    </row>
    <row r="72" spans="3:7" ht="12.75">
      <c r="C72" s="89" t="s">
        <v>76</v>
      </c>
      <c r="D72" s="44" t="s">
        <v>34</v>
      </c>
      <c r="E72" s="134"/>
      <c r="F72" s="55"/>
      <c r="G72" s="70"/>
    </row>
    <row r="73" spans="3:7" ht="12.75">
      <c r="C73" s="76"/>
      <c r="D73" s="56"/>
      <c r="E73" s="131"/>
      <c r="F73" s="55"/>
      <c r="G73" s="70"/>
    </row>
    <row r="74" spans="3:7" ht="13.5" thickBot="1">
      <c r="C74" s="92" t="s">
        <v>77</v>
      </c>
      <c r="D74" s="93"/>
      <c r="E74" s="135"/>
      <c r="F74" s="94">
        <f>SUM(F71:F73)</f>
        <v>1120669</v>
      </c>
      <c r="G74" s="9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19" t="s">
        <v>31</v>
      </c>
      <c r="E5" s="20" t="str">
        <f>personal!G6</f>
        <v>19-23 octombrie 2020</v>
      </c>
    </row>
    <row r="6" ht="13.5" thickBot="1"/>
    <row r="7" spans="1:6" ht="68.25" customHeight="1" thickBot="1">
      <c r="A7" s="22" t="s">
        <v>9</v>
      </c>
      <c r="B7" s="23" t="s">
        <v>10</v>
      </c>
      <c r="C7" s="24" t="s">
        <v>11</v>
      </c>
      <c r="D7" s="23" t="s">
        <v>12</v>
      </c>
      <c r="E7" s="23" t="s">
        <v>13</v>
      </c>
      <c r="F7" s="25" t="s">
        <v>14</v>
      </c>
    </row>
    <row r="8" spans="1:6" ht="12.75">
      <c r="A8" s="104">
        <v>1</v>
      </c>
      <c r="B8" s="98" t="s">
        <v>79</v>
      </c>
      <c r="C8" s="99">
        <v>8285</v>
      </c>
      <c r="D8" s="45" t="s">
        <v>80</v>
      </c>
      <c r="E8" s="45" t="s">
        <v>81</v>
      </c>
      <c r="F8" s="105">
        <v>14034.38</v>
      </c>
    </row>
    <row r="9" spans="1:6" ht="12.75">
      <c r="A9" s="106">
        <v>2</v>
      </c>
      <c r="B9" s="139" t="s">
        <v>79</v>
      </c>
      <c r="C9" s="137">
        <v>8276</v>
      </c>
      <c r="D9" s="96" t="s">
        <v>82</v>
      </c>
      <c r="E9" s="96" t="s">
        <v>83</v>
      </c>
      <c r="F9" s="107">
        <v>24687.74</v>
      </c>
    </row>
    <row r="10" spans="1:6" ht="12.75">
      <c r="A10" s="108">
        <v>3</v>
      </c>
      <c r="B10" s="138" t="s">
        <v>79</v>
      </c>
      <c r="C10" s="102">
        <v>8277</v>
      </c>
      <c r="D10" s="45" t="s">
        <v>84</v>
      </c>
      <c r="E10" s="45" t="s">
        <v>85</v>
      </c>
      <c r="F10" s="107">
        <v>4532.84</v>
      </c>
    </row>
    <row r="11" spans="1:6" ht="12.75">
      <c r="A11" s="108">
        <v>4</v>
      </c>
      <c r="B11" s="101" t="s">
        <v>79</v>
      </c>
      <c r="C11" s="100">
        <v>8278</v>
      </c>
      <c r="D11" s="96" t="s">
        <v>86</v>
      </c>
      <c r="E11" s="96" t="s">
        <v>87</v>
      </c>
      <c r="F11" s="107">
        <v>3587.47</v>
      </c>
    </row>
    <row r="12" spans="1:6" ht="12.75">
      <c r="A12" s="109">
        <v>5</v>
      </c>
      <c r="B12" s="101" t="s">
        <v>79</v>
      </c>
      <c r="C12" s="103">
        <v>8281</v>
      </c>
      <c r="D12" s="96" t="s">
        <v>84</v>
      </c>
      <c r="E12" s="45" t="s">
        <v>88</v>
      </c>
      <c r="F12" s="110">
        <v>124556.17</v>
      </c>
    </row>
    <row r="13" spans="1:6" ht="12.75">
      <c r="A13" s="109">
        <v>6</v>
      </c>
      <c r="B13" s="101" t="s">
        <v>79</v>
      </c>
      <c r="C13" s="103">
        <v>8286</v>
      </c>
      <c r="D13" s="52" t="s">
        <v>89</v>
      </c>
      <c r="E13" s="52" t="s">
        <v>90</v>
      </c>
      <c r="F13" s="110">
        <v>4119.87</v>
      </c>
    </row>
    <row r="14" spans="1:6" ht="12.75">
      <c r="A14" s="109">
        <v>7</v>
      </c>
      <c r="B14" s="101" t="s">
        <v>79</v>
      </c>
      <c r="C14" s="103">
        <v>8287</v>
      </c>
      <c r="D14" s="45" t="s">
        <v>89</v>
      </c>
      <c r="E14" s="45" t="s">
        <v>90</v>
      </c>
      <c r="F14" s="110">
        <v>2907.27</v>
      </c>
    </row>
    <row r="15" spans="1:6" ht="12.75">
      <c r="A15" s="109">
        <v>8</v>
      </c>
      <c r="B15" s="101" t="s">
        <v>79</v>
      </c>
      <c r="C15" s="103">
        <v>8288</v>
      </c>
      <c r="D15" s="54" t="s">
        <v>89</v>
      </c>
      <c r="E15" s="54" t="s">
        <v>90</v>
      </c>
      <c r="F15" s="110">
        <v>4109.98</v>
      </c>
    </row>
    <row r="16" spans="1:6" ht="12.75">
      <c r="A16" s="111">
        <v>9</v>
      </c>
      <c r="B16" s="101" t="s">
        <v>91</v>
      </c>
      <c r="C16" s="100">
        <v>8332</v>
      </c>
      <c r="D16" s="45" t="s">
        <v>92</v>
      </c>
      <c r="E16" s="45" t="s">
        <v>93</v>
      </c>
      <c r="F16" s="107">
        <v>221.42</v>
      </c>
    </row>
    <row r="17" spans="1:6" ht="12.75">
      <c r="A17" s="111">
        <v>10</v>
      </c>
      <c r="B17" s="101" t="s">
        <v>91</v>
      </c>
      <c r="C17" s="100">
        <v>8335</v>
      </c>
      <c r="D17" s="45" t="s">
        <v>94</v>
      </c>
      <c r="E17" s="45" t="s">
        <v>95</v>
      </c>
      <c r="F17" s="107">
        <v>2721.68</v>
      </c>
    </row>
    <row r="18" spans="1:6" ht="12.75">
      <c r="A18" s="111">
        <v>11</v>
      </c>
      <c r="B18" s="101" t="s">
        <v>91</v>
      </c>
      <c r="C18" s="100">
        <v>8331</v>
      </c>
      <c r="D18" s="45" t="s">
        <v>96</v>
      </c>
      <c r="E18" s="45" t="s">
        <v>95</v>
      </c>
      <c r="F18" s="107">
        <v>761.59</v>
      </c>
    </row>
    <row r="19" spans="1:6" ht="12.75">
      <c r="A19" s="111">
        <f aca="true" t="shared" si="0" ref="A19:A41">A18+1</f>
        <v>12</v>
      </c>
      <c r="B19" s="101" t="s">
        <v>91</v>
      </c>
      <c r="C19" s="100">
        <v>8324</v>
      </c>
      <c r="D19" s="45" t="s">
        <v>97</v>
      </c>
      <c r="E19" s="45" t="s">
        <v>98</v>
      </c>
      <c r="F19" s="107">
        <v>11402</v>
      </c>
    </row>
    <row r="20" spans="1:6" ht="12.75">
      <c r="A20" s="111">
        <f t="shared" si="0"/>
        <v>13</v>
      </c>
      <c r="B20" s="101" t="s">
        <v>91</v>
      </c>
      <c r="C20" s="100">
        <v>8325</v>
      </c>
      <c r="D20" s="45" t="s">
        <v>97</v>
      </c>
      <c r="E20" s="45" t="s">
        <v>99</v>
      </c>
      <c r="F20" s="107">
        <v>7401</v>
      </c>
    </row>
    <row r="21" spans="1:6" ht="12.75">
      <c r="A21" s="111">
        <f t="shared" si="0"/>
        <v>14</v>
      </c>
      <c r="B21" s="101" t="s">
        <v>91</v>
      </c>
      <c r="C21" s="100">
        <v>8326</v>
      </c>
      <c r="D21" s="45" t="s">
        <v>100</v>
      </c>
      <c r="E21" s="45" t="s">
        <v>101</v>
      </c>
      <c r="F21" s="107">
        <v>511739.82</v>
      </c>
    </row>
    <row r="22" spans="1:6" ht="12.75">
      <c r="A22" s="111">
        <f t="shared" si="0"/>
        <v>15</v>
      </c>
      <c r="B22" s="101" t="s">
        <v>91</v>
      </c>
      <c r="C22" s="100">
        <v>8328</v>
      </c>
      <c r="D22" s="45" t="s">
        <v>102</v>
      </c>
      <c r="E22" s="45" t="s">
        <v>103</v>
      </c>
      <c r="F22" s="107">
        <v>38954.06</v>
      </c>
    </row>
    <row r="23" spans="1:6" ht="12.75">
      <c r="A23" s="111">
        <f t="shared" si="0"/>
        <v>16</v>
      </c>
      <c r="B23" s="101" t="s">
        <v>91</v>
      </c>
      <c r="C23" s="100">
        <v>8327</v>
      </c>
      <c r="D23" s="45" t="s">
        <v>102</v>
      </c>
      <c r="E23" s="45" t="s">
        <v>104</v>
      </c>
      <c r="F23" s="107">
        <v>60011.28</v>
      </c>
    </row>
    <row r="24" spans="1:6" ht="12.75">
      <c r="A24" s="111">
        <f t="shared" si="0"/>
        <v>17</v>
      </c>
      <c r="B24" s="101" t="s">
        <v>91</v>
      </c>
      <c r="C24" s="100">
        <v>8323</v>
      </c>
      <c r="D24" s="45" t="s">
        <v>105</v>
      </c>
      <c r="E24" s="45" t="s">
        <v>106</v>
      </c>
      <c r="F24" s="107">
        <v>404.6</v>
      </c>
    </row>
    <row r="25" spans="1:6" ht="12.75">
      <c r="A25" s="111">
        <f t="shared" si="0"/>
        <v>18</v>
      </c>
      <c r="B25" s="101" t="s">
        <v>91</v>
      </c>
      <c r="C25" s="100">
        <v>8336</v>
      </c>
      <c r="D25" s="45" t="s">
        <v>107</v>
      </c>
      <c r="E25" s="45" t="s">
        <v>108</v>
      </c>
      <c r="F25" s="107">
        <v>5964.93</v>
      </c>
    </row>
    <row r="26" spans="1:6" ht="12.75">
      <c r="A26" s="111">
        <f t="shared" si="0"/>
        <v>19</v>
      </c>
      <c r="B26" s="101" t="s">
        <v>91</v>
      </c>
      <c r="C26" s="100">
        <v>8333</v>
      </c>
      <c r="D26" s="97" t="s">
        <v>109</v>
      </c>
      <c r="E26" s="45" t="s">
        <v>87</v>
      </c>
      <c r="F26" s="107">
        <v>157.3</v>
      </c>
    </row>
    <row r="27" spans="1:6" ht="12.75">
      <c r="A27" s="111">
        <f t="shared" si="0"/>
        <v>20</v>
      </c>
      <c r="B27" s="101" t="s">
        <v>91</v>
      </c>
      <c r="C27" s="100">
        <v>8329</v>
      </c>
      <c r="D27" s="45" t="s">
        <v>110</v>
      </c>
      <c r="E27" s="45" t="s">
        <v>111</v>
      </c>
      <c r="F27" s="107">
        <v>614.04</v>
      </c>
    </row>
    <row r="28" spans="1:6" ht="12.75">
      <c r="A28" s="111">
        <f t="shared" si="0"/>
        <v>21</v>
      </c>
      <c r="B28" s="101" t="s">
        <v>91</v>
      </c>
      <c r="C28" s="100">
        <v>8330</v>
      </c>
      <c r="D28" s="45" t="s">
        <v>96</v>
      </c>
      <c r="E28" s="45" t="s">
        <v>136</v>
      </c>
      <c r="F28" s="107">
        <v>160.65</v>
      </c>
    </row>
    <row r="29" spans="1:6" ht="12.75">
      <c r="A29" s="111">
        <f t="shared" si="0"/>
        <v>22</v>
      </c>
      <c r="B29" s="101" t="s">
        <v>112</v>
      </c>
      <c r="C29" s="100">
        <v>8343</v>
      </c>
      <c r="D29" s="45" t="s">
        <v>86</v>
      </c>
      <c r="E29" s="45" t="s">
        <v>113</v>
      </c>
      <c r="F29" s="107">
        <v>88525.24</v>
      </c>
    </row>
    <row r="30" spans="1:6" ht="12.75">
      <c r="A30" s="111">
        <f t="shared" si="0"/>
        <v>23</v>
      </c>
      <c r="B30" s="101" t="s">
        <v>112</v>
      </c>
      <c r="C30" s="100">
        <v>8340</v>
      </c>
      <c r="D30" s="45" t="s">
        <v>114</v>
      </c>
      <c r="E30" s="45" t="s">
        <v>115</v>
      </c>
      <c r="F30" s="107">
        <v>985.05</v>
      </c>
    </row>
    <row r="31" spans="1:6" ht="12.75">
      <c r="A31" s="111">
        <f t="shared" si="0"/>
        <v>24</v>
      </c>
      <c r="B31" s="101" t="s">
        <v>112</v>
      </c>
      <c r="C31" s="100">
        <v>8344</v>
      </c>
      <c r="D31" s="45" t="s">
        <v>97</v>
      </c>
      <c r="E31" s="45" t="s">
        <v>116</v>
      </c>
      <c r="F31" s="107">
        <v>40777.64</v>
      </c>
    </row>
    <row r="32" spans="1:6" ht="12.75">
      <c r="A32" s="111">
        <f t="shared" si="0"/>
        <v>25</v>
      </c>
      <c r="B32" s="101" t="s">
        <v>112</v>
      </c>
      <c r="C32" s="100">
        <v>8341</v>
      </c>
      <c r="D32" s="45" t="s">
        <v>114</v>
      </c>
      <c r="E32" s="45" t="s">
        <v>117</v>
      </c>
      <c r="F32" s="107">
        <v>46.92</v>
      </c>
    </row>
    <row r="33" spans="1:6" ht="12.75">
      <c r="A33" s="111">
        <f t="shared" si="0"/>
        <v>26</v>
      </c>
      <c r="B33" s="101" t="s">
        <v>112</v>
      </c>
      <c r="C33" s="100">
        <v>8342</v>
      </c>
      <c r="D33" s="45" t="s">
        <v>118</v>
      </c>
      <c r="E33" s="45" t="s">
        <v>119</v>
      </c>
      <c r="F33" s="107">
        <v>4209</v>
      </c>
    </row>
    <row r="34" spans="1:6" ht="12.75">
      <c r="A34" s="111">
        <f t="shared" si="0"/>
        <v>27</v>
      </c>
      <c r="B34" s="101" t="s">
        <v>120</v>
      </c>
      <c r="C34" s="100">
        <v>8374</v>
      </c>
      <c r="D34" s="45" t="s">
        <v>121</v>
      </c>
      <c r="E34" s="45" t="s">
        <v>122</v>
      </c>
      <c r="F34" s="107">
        <v>14724.9</v>
      </c>
    </row>
    <row r="35" spans="1:6" ht="12.75">
      <c r="A35" s="111">
        <f t="shared" si="0"/>
        <v>28</v>
      </c>
      <c r="B35" s="101" t="s">
        <v>120</v>
      </c>
      <c r="C35" s="100">
        <v>8375</v>
      </c>
      <c r="D35" s="45" t="s">
        <v>102</v>
      </c>
      <c r="E35" s="45" t="s">
        <v>123</v>
      </c>
      <c r="F35" s="107">
        <v>860.31</v>
      </c>
    </row>
    <row r="36" spans="1:6" ht="12.75">
      <c r="A36" s="111">
        <f t="shared" si="0"/>
        <v>29</v>
      </c>
      <c r="B36" s="101" t="s">
        <v>124</v>
      </c>
      <c r="C36" s="100">
        <v>8377</v>
      </c>
      <c r="D36" s="45" t="s">
        <v>125</v>
      </c>
      <c r="E36" s="45" t="s">
        <v>126</v>
      </c>
      <c r="F36" s="107">
        <v>41533.61</v>
      </c>
    </row>
    <row r="37" spans="1:6" ht="12.75">
      <c r="A37" s="111">
        <f t="shared" si="0"/>
        <v>30</v>
      </c>
      <c r="B37" s="101" t="s">
        <v>124</v>
      </c>
      <c r="C37" s="100">
        <v>8378</v>
      </c>
      <c r="D37" s="45" t="s">
        <v>97</v>
      </c>
      <c r="E37" s="45" t="s">
        <v>127</v>
      </c>
      <c r="F37" s="107">
        <v>612.62</v>
      </c>
    </row>
    <row r="38" spans="1:6" ht="12.75">
      <c r="A38" s="111">
        <f t="shared" si="0"/>
        <v>31</v>
      </c>
      <c r="B38" s="101" t="s">
        <v>124</v>
      </c>
      <c r="C38" s="100">
        <v>8400</v>
      </c>
      <c r="D38" s="45" t="s">
        <v>128</v>
      </c>
      <c r="E38" s="45" t="s">
        <v>119</v>
      </c>
      <c r="F38" s="107">
        <v>565.25</v>
      </c>
    </row>
    <row r="39" spans="1:6" ht="12.75">
      <c r="A39" s="111">
        <f t="shared" si="0"/>
        <v>32</v>
      </c>
      <c r="B39" s="101" t="s">
        <v>124</v>
      </c>
      <c r="C39" s="100">
        <v>8376</v>
      </c>
      <c r="D39" s="45" t="s">
        <v>129</v>
      </c>
      <c r="E39" s="45" t="s">
        <v>130</v>
      </c>
      <c r="F39" s="107">
        <v>425146.68</v>
      </c>
    </row>
    <row r="40" spans="1:6" ht="12.75">
      <c r="A40" s="111">
        <f t="shared" si="0"/>
        <v>33</v>
      </c>
      <c r="B40" s="101" t="s">
        <v>124</v>
      </c>
      <c r="C40" s="100">
        <v>8399</v>
      </c>
      <c r="D40" s="45" t="s">
        <v>131</v>
      </c>
      <c r="E40" s="45" t="s">
        <v>132</v>
      </c>
      <c r="F40" s="107">
        <v>108149.27</v>
      </c>
    </row>
    <row r="41" spans="1:6" ht="13.5" thickBot="1">
      <c r="A41" s="112">
        <f t="shared" si="0"/>
        <v>34</v>
      </c>
      <c r="B41" s="113" t="s">
        <v>124</v>
      </c>
      <c r="C41" s="103">
        <v>8401</v>
      </c>
      <c r="D41" s="54" t="s">
        <v>133</v>
      </c>
      <c r="E41" s="54" t="s">
        <v>134</v>
      </c>
      <c r="F41" s="110">
        <v>7682.08</v>
      </c>
    </row>
    <row r="42" spans="1:6" ht="20.25" customHeight="1" thickBot="1">
      <c r="A42" s="114"/>
      <c r="B42" s="115"/>
      <c r="C42" s="116"/>
      <c r="D42" s="117"/>
      <c r="E42" s="118" t="s">
        <v>135</v>
      </c>
      <c r="F42" s="119">
        <f>SUM(F8:F41)</f>
        <v>1556868.6600000004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15</v>
      </c>
      <c r="B1" s="10"/>
      <c r="C1" s="10"/>
      <c r="D1" s="10"/>
    </row>
    <row r="3" spans="1:4" ht="15.75" customHeight="1">
      <c r="A3" s="42" t="s">
        <v>21</v>
      </c>
      <c r="B3" s="42"/>
      <c r="C3" s="42"/>
      <c r="D3" s="12"/>
    </row>
    <row r="4" spans="1:10" ht="30" customHeight="1">
      <c r="A4" s="43" t="s">
        <v>30</v>
      </c>
      <c r="B4" s="43"/>
      <c r="C4" s="43"/>
      <c r="D4" s="43"/>
      <c r="E4" s="43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9" t="s">
        <v>31</v>
      </c>
      <c r="C6" s="9" t="str">
        <f>personal!G6</f>
        <v>19-23 octombrie 2020</v>
      </c>
      <c r="D6" s="16"/>
      <c r="E6" s="13"/>
      <c r="F6" s="13"/>
      <c r="G6" s="13"/>
      <c r="H6" s="13"/>
      <c r="I6" s="14"/>
      <c r="J6" s="14"/>
    </row>
    <row r="7" ht="13.5" thickBot="1"/>
    <row r="8" spans="1:5" ht="13.5" thickBot="1">
      <c r="A8" s="27" t="s">
        <v>16</v>
      </c>
      <c r="B8" s="28" t="s">
        <v>17</v>
      </c>
      <c r="C8" s="28" t="s">
        <v>18</v>
      </c>
      <c r="D8" s="28" t="s">
        <v>22</v>
      </c>
      <c r="E8" s="29" t="s">
        <v>19</v>
      </c>
    </row>
    <row r="9" spans="1:5" s="17" customFormat="1" ht="38.25">
      <c r="A9" s="123" t="s">
        <v>137</v>
      </c>
      <c r="B9" s="120" t="s">
        <v>138</v>
      </c>
      <c r="C9" s="121" t="s">
        <v>143</v>
      </c>
      <c r="D9" s="122" t="s">
        <v>139</v>
      </c>
      <c r="E9" s="124">
        <v>106.29</v>
      </c>
    </row>
    <row r="10" spans="1:5" s="17" customFormat="1" ht="38.25">
      <c r="A10" s="123" t="s">
        <v>137</v>
      </c>
      <c r="B10" s="120" t="s">
        <v>140</v>
      </c>
      <c r="C10" s="121" t="s">
        <v>144</v>
      </c>
      <c r="D10" s="122" t="s">
        <v>139</v>
      </c>
      <c r="E10" s="124">
        <v>588.18</v>
      </c>
    </row>
    <row r="11" spans="1:5" s="17" customFormat="1" ht="38.25">
      <c r="A11" s="123" t="s">
        <v>141</v>
      </c>
      <c r="B11" s="120" t="s">
        <v>142</v>
      </c>
      <c r="C11" s="121" t="s">
        <v>145</v>
      </c>
      <c r="D11" s="122" t="s">
        <v>139</v>
      </c>
      <c r="E11" s="124">
        <v>121.2</v>
      </c>
    </row>
    <row r="12" spans="1:5" s="17" customFormat="1" ht="13.5" thickBot="1">
      <c r="A12" s="33"/>
      <c r="B12" s="34"/>
      <c r="C12" s="35"/>
      <c r="D12" s="35"/>
      <c r="E12" s="36"/>
    </row>
    <row r="13" spans="1:5" ht="13.5" thickBot="1">
      <c r="A13" s="30" t="s">
        <v>20</v>
      </c>
      <c r="B13" s="31"/>
      <c r="C13" s="31"/>
      <c r="D13" s="31"/>
      <c r="E13" s="32">
        <f>SUM(E9:E12)</f>
        <v>815.67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2"/>
  <sheetViews>
    <sheetView zoomScalePageLayoutView="0" workbookViewId="0" topLeftCell="A22">
      <selection activeCell="E25" sqref="E25"/>
    </sheetView>
  </sheetViews>
  <sheetFormatPr defaultColWidth="10.421875" defaultRowHeight="12.75"/>
  <cols>
    <col min="1" max="1" width="9.421875" style="145" customWidth="1"/>
    <col min="2" max="2" width="17.28125" style="145" customWidth="1"/>
    <col min="3" max="3" width="14.7109375" style="145" customWidth="1"/>
    <col min="4" max="4" width="24.7109375" style="145" customWidth="1"/>
    <col min="5" max="5" width="45.57421875" style="145" customWidth="1"/>
    <col min="6" max="6" width="15.00390625" style="145" customWidth="1"/>
    <col min="7" max="16384" width="10.421875" style="145" customWidth="1"/>
  </cols>
  <sheetData>
    <row r="1" spans="1:6" ht="12.75">
      <c r="A1" s="5" t="s">
        <v>23</v>
      </c>
      <c r="B1" s="144"/>
      <c r="C1" s="6"/>
      <c r="D1" s="6"/>
      <c r="E1" s="144"/>
      <c r="F1" s="144"/>
    </row>
    <row r="2" spans="2:6" ht="12.75">
      <c r="B2" s="144"/>
      <c r="C2" s="144"/>
      <c r="D2" s="144"/>
      <c r="E2" s="144"/>
      <c r="F2" s="144"/>
    </row>
    <row r="3" spans="1:6" ht="12.75">
      <c r="A3" s="5" t="s">
        <v>24</v>
      </c>
      <c r="B3" s="6"/>
      <c r="C3" s="144"/>
      <c r="D3" s="6"/>
      <c r="E3" s="146"/>
      <c r="F3" s="144"/>
    </row>
    <row r="4" spans="1:6" ht="12.75">
      <c r="A4" s="5" t="s">
        <v>25</v>
      </c>
      <c r="B4" s="6"/>
      <c r="C4" s="144"/>
      <c r="D4" s="6"/>
      <c r="E4" s="144"/>
      <c r="F4" s="6"/>
    </row>
    <row r="5" spans="1:6" ht="12.75">
      <c r="A5" s="144"/>
      <c r="B5" s="6"/>
      <c r="C5" s="144"/>
      <c r="D5" s="144"/>
      <c r="E5" s="144"/>
      <c r="F5" s="144"/>
    </row>
    <row r="6" spans="1:6" ht="12.75">
      <c r="A6" s="144"/>
      <c r="B6" s="7"/>
      <c r="C6" s="19" t="s">
        <v>31</v>
      </c>
      <c r="D6" s="21" t="str">
        <f>personal!G6</f>
        <v>19-23 octombrie 2020</v>
      </c>
      <c r="E6" s="144"/>
      <c r="F6" s="144"/>
    </row>
    <row r="7" spans="1:6" ht="13.5" thickBot="1">
      <c r="A7" s="144"/>
      <c r="B7" s="144"/>
      <c r="C7" s="144"/>
      <c r="D7" s="144"/>
      <c r="E7" s="144"/>
      <c r="F7" s="144"/>
    </row>
    <row r="8" spans="1:6" ht="51.75" thickBot="1">
      <c r="A8" s="37" t="s">
        <v>9</v>
      </c>
      <c r="B8" s="38" t="s">
        <v>10</v>
      </c>
      <c r="C8" s="39" t="s">
        <v>11</v>
      </c>
      <c r="D8" s="38" t="s">
        <v>26</v>
      </c>
      <c r="E8" s="38" t="s">
        <v>27</v>
      </c>
      <c r="F8" s="40" t="s">
        <v>28</v>
      </c>
    </row>
    <row r="9" spans="1:6" ht="12.75">
      <c r="A9" s="161">
        <v>1</v>
      </c>
      <c r="B9" s="158" t="s">
        <v>146</v>
      </c>
      <c r="C9" s="158">
        <v>8346</v>
      </c>
      <c r="D9" s="159" t="s">
        <v>147</v>
      </c>
      <c r="E9" s="160" t="s">
        <v>148</v>
      </c>
      <c r="F9" s="162">
        <v>1500</v>
      </c>
    </row>
    <row r="10" spans="1:6" ht="12.75">
      <c r="A10" s="163">
        <v>2</v>
      </c>
      <c r="B10" s="147" t="s">
        <v>146</v>
      </c>
      <c r="C10" s="147">
        <v>4347</v>
      </c>
      <c r="D10" s="148" t="s">
        <v>147</v>
      </c>
      <c r="E10" s="149" t="s">
        <v>149</v>
      </c>
      <c r="F10" s="164">
        <v>2000</v>
      </c>
    </row>
    <row r="11" spans="1:6" ht="12.75">
      <c r="A11" s="163">
        <v>3</v>
      </c>
      <c r="B11" s="147" t="s">
        <v>146</v>
      </c>
      <c r="C11" s="147">
        <v>8348</v>
      </c>
      <c r="D11" s="148" t="s">
        <v>147</v>
      </c>
      <c r="E11" s="149" t="s">
        <v>150</v>
      </c>
      <c r="F11" s="164">
        <v>1500</v>
      </c>
    </row>
    <row r="12" spans="1:6" ht="12.75">
      <c r="A12" s="163">
        <v>4</v>
      </c>
      <c r="B12" s="147" t="s">
        <v>146</v>
      </c>
      <c r="C12" s="147">
        <v>8349</v>
      </c>
      <c r="D12" s="148" t="s">
        <v>147</v>
      </c>
      <c r="E12" s="149" t="s">
        <v>151</v>
      </c>
      <c r="F12" s="164">
        <v>1200</v>
      </c>
    </row>
    <row r="13" spans="1:256" ht="12.75">
      <c r="A13" s="163">
        <v>5</v>
      </c>
      <c r="B13" s="140">
        <v>44124</v>
      </c>
      <c r="C13" s="141">
        <v>8292</v>
      </c>
      <c r="D13" s="141" t="s">
        <v>152</v>
      </c>
      <c r="E13" s="142" t="s">
        <v>159</v>
      </c>
      <c r="F13" s="165">
        <v>944.45</v>
      </c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0"/>
      <c r="FF13" s="150"/>
      <c r="FG13" s="150"/>
      <c r="FH13" s="150"/>
      <c r="FI13" s="150"/>
      <c r="FJ13" s="150"/>
      <c r="FK13" s="150"/>
      <c r="FL13" s="150"/>
      <c r="FM13" s="150"/>
      <c r="FN13" s="150"/>
      <c r="FO13" s="150"/>
      <c r="FP13" s="150"/>
      <c r="FQ13" s="150"/>
      <c r="FR13" s="150"/>
      <c r="FS13" s="150"/>
      <c r="FT13" s="150"/>
      <c r="FU13" s="150"/>
      <c r="FV13" s="150"/>
      <c r="FW13" s="150"/>
      <c r="FX13" s="150"/>
      <c r="FY13" s="150"/>
      <c r="FZ13" s="150"/>
      <c r="GA13" s="150"/>
      <c r="GB13" s="150"/>
      <c r="GC13" s="150"/>
      <c r="GD13" s="150"/>
      <c r="GE13" s="150"/>
      <c r="GF13" s="150"/>
      <c r="GG13" s="150"/>
      <c r="GH13" s="150"/>
      <c r="GI13" s="150"/>
      <c r="GJ13" s="150"/>
      <c r="GK13" s="150"/>
      <c r="GL13" s="150"/>
      <c r="GM13" s="150"/>
      <c r="GN13" s="150"/>
      <c r="GO13" s="150"/>
      <c r="GP13" s="150"/>
      <c r="GQ13" s="150"/>
      <c r="GR13" s="150"/>
      <c r="GS13" s="150"/>
      <c r="GT13" s="150"/>
      <c r="GU13" s="150"/>
      <c r="GV13" s="150"/>
      <c r="GW13" s="150"/>
      <c r="GX13" s="150"/>
      <c r="GY13" s="150"/>
      <c r="GZ13" s="150"/>
      <c r="HA13" s="150"/>
      <c r="HB13" s="150"/>
      <c r="HC13" s="150"/>
      <c r="HD13" s="150"/>
      <c r="HE13" s="150"/>
      <c r="HF13" s="150"/>
      <c r="HG13" s="150"/>
      <c r="HH13" s="150"/>
      <c r="HI13" s="150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0"/>
      <c r="IF13" s="150"/>
      <c r="IG13" s="150"/>
      <c r="IH13" s="150"/>
      <c r="II13" s="150"/>
      <c r="IJ13" s="150"/>
      <c r="IK13" s="150"/>
      <c r="IL13" s="150"/>
      <c r="IM13" s="150"/>
      <c r="IN13" s="150"/>
      <c r="IO13" s="150"/>
      <c r="IP13" s="150"/>
      <c r="IQ13" s="150"/>
      <c r="IR13" s="150"/>
      <c r="IS13" s="150"/>
      <c r="IT13" s="150"/>
      <c r="IU13" s="150"/>
      <c r="IV13" s="150"/>
    </row>
    <row r="14" spans="1:6" ht="12.75">
      <c r="A14" s="163">
        <v>6</v>
      </c>
      <c r="B14" s="140">
        <v>44124</v>
      </c>
      <c r="C14" s="141">
        <v>8294</v>
      </c>
      <c r="D14" s="141" t="s">
        <v>152</v>
      </c>
      <c r="E14" s="142" t="s">
        <v>159</v>
      </c>
      <c r="F14" s="165">
        <v>944.45</v>
      </c>
    </row>
    <row r="15" spans="1:6" ht="12.75">
      <c r="A15" s="163">
        <v>7</v>
      </c>
      <c r="B15" s="140">
        <v>44124</v>
      </c>
      <c r="C15" s="143">
        <v>9296</v>
      </c>
      <c r="D15" s="141" t="s">
        <v>152</v>
      </c>
      <c r="E15" s="142" t="s">
        <v>159</v>
      </c>
      <c r="F15" s="165">
        <v>2031.1</v>
      </c>
    </row>
    <row r="16" spans="1:6" ht="12.75">
      <c r="A16" s="163">
        <v>8</v>
      </c>
      <c r="B16" s="140">
        <v>44124</v>
      </c>
      <c r="C16" s="141">
        <v>8298</v>
      </c>
      <c r="D16" s="141" t="s">
        <v>152</v>
      </c>
      <c r="E16" s="142" t="s">
        <v>159</v>
      </c>
      <c r="F16" s="165">
        <v>2031.05</v>
      </c>
    </row>
    <row r="17" spans="1:6" ht="12.75">
      <c r="A17" s="163">
        <v>9</v>
      </c>
      <c r="B17" s="140">
        <v>44124</v>
      </c>
      <c r="C17" s="141">
        <v>8300</v>
      </c>
      <c r="D17" s="141" t="s">
        <v>152</v>
      </c>
      <c r="E17" s="142" t="s">
        <v>159</v>
      </c>
      <c r="F17" s="165">
        <v>2031.1</v>
      </c>
    </row>
    <row r="18" spans="1:6" ht="12.75">
      <c r="A18" s="163">
        <v>10</v>
      </c>
      <c r="B18" s="140">
        <v>44124</v>
      </c>
      <c r="C18" s="141">
        <v>8302</v>
      </c>
      <c r="D18" s="141" t="s">
        <v>152</v>
      </c>
      <c r="E18" s="142" t="s">
        <v>159</v>
      </c>
      <c r="F18" s="165">
        <v>1888.91</v>
      </c>
    </row>
    <row r="19" spans="1:6" ht="12.75">
      <c r="A19" s="163">
        <v>11</v>
      </c>
      <c r="B19" s="140">
        <v>44124</v>
      </c>
      <c r="C19" s="141">
        <v>8309</v>
      </c>
      <c r="D19" s="141" t="s">
        <v>152</v>
      </c>
      <c r="E19" s="142" t="s">
        <v>159</v>
      </c>
      <c r="F19" s="165">
        <v>12186.5</v>
      </c>
    </row>
    <row r="20" spans="1:6" ht="12.75">
      <c r="A20" s="163">
        <v>12</v>
      </c>
      <c r="B20" s="140">
        <v>44124</v>
      </c>
      <c r="C20" s="141">
        <v>8314</v>
      </c>
      <c r="D20" s="141" t="s">
        <v>152</v>
      </c>
      <c r="E20" s="142" t="s">
        <v>159</v>
      </c>
      <c r="F20" s="165">
        <v>15939.94</v>
      </c>
    </row>
    <row r="21" spans="1:6" ht="12.75">
      <c r="A21" s="163">
        <v>13</v>
      </c>
      <c r="B21" s="140">
        <v>44124</v>
      </c>
      <c r="C21" s="141">
        <v>8320</v>
      </c>
      <c r="D21" s="141" t="s">
        <v>152</v>
      </c>
      <c r="E21" s="142" t="s">
        <v>159</v>
      </c>
      <c r="F21" s="165">
        <v>9749.2</v>
      </c>
    </row>
    <row r="22" spans="1:6" ht="12.75">
      <c r="A22" s="163">
        <v>14</v>
      </c>
      <c r="B22" s="140">
        <v>44124</v>
      </c>
      <c r="C22" s="141">
        <v>8291</v>
      </c>
      <c r="D22" s="141" t="s">
        <v>154</v>
      </c>
      <c r="E22" s="142" t="s">
        <v>160</v>
      </c>
      <c r="F22" s="165">
        <v>43440</v>
      </c>
    </row>
    <row r="23" spans="1:6" ht="12.75">
      <c r="A23" s="163">
        <v>15</v>
      </c>
      <c r="B23" s="140">
        <v>44125</v>
      </c>
      <c r="C23" s="141">
        <v>8334</v>
      </c>
      <c r="D23" s="141" t="s">
        <v>157</v>
      </c>
      <c r="E23" s="142" t="s">
        <v>161</v>
      </c>
      <c r="F23" s="165">
        <v>295954.71</v>
      </c>
    </row>
    <row r="24" spans="1:6" ht="12.75">
      <c r="A24" s="163">
        <v>16</v>
      </c>
      <c r="B24" s="140">
        <v>44125</v>
      </c>
      <c r="C24" s="141">
        <v>8338</v>
      </c>
      <c r="D24" s="141" t="s">
        <v>157</v>
      </c>
      <c r="E24" s="142" t="s">
        <v>161</v>
      </c>
      <c r="F24" s="165">
        <v>87777.8</v>
      </c>
    </row>
    <row r="25" spans="1:6" ht="12.75">
      <c r="A25" s="163">
        <v>17</v>
      </c>
      <c r="B25" s="140">
        <v>44125</v>
      </c>
      <c r="C25" s="141">
        <v>8339</v>
      </c>
      <c r="D25" s="141" t="s">
        <v>157</v>
      </c>
      <c r="E25" s="142" t="s">
        <v>161</v>
      </c>
      <c r="F25" s="165">
        <v>97576.96</v>
      </c>
    </row>
    <row r="26" spans="1:6" ht="12.75">
      <c r="A26" s="163">
        <v>18</v>
      </c>
      <c r="B26" s="140">
        <v>44126</v>
      </c>
      <c r="C26" s="141">
        <v>8351</v>
      </c>
      <c r="D26" s="141" t="s">
        <v>152</v>
      </c>
      <c r="E26" s="142" t="s">
        <v>162</v>
      </c>
      <c r="F26" s="165">
        <v>11707.33</v>
      </c>
    </row>
    <row r="27" spans="1:6" ht="12.75">
      <c r="A27" s="163">
        <v>19</v>
      </c>
      <c r="B27" s="140">
        <v>44126</v>
      </c>
      <c r="C27" s="141">
        <v>8352</v>
      </c>
      <c r="D27" s="141" t="s">
        <v>157</v>
      </c>
      <c r="E27" s="142" t="s">
        <v>162</v>
      </c>
      <c r="F27" s="165">
        <v>4000</v>
      </c>
    </row>
    <row r="28" spans="1:6" ht="12.75">
      <c r="A28" s="163">
        <v>20</v>
      </c>
      <c r="B28" s="140">
        <v>44126</v>
      </c>
      <c r="C28" s="141">
        <v>8353</v>
      </c>
      <c r="D28" s="141" t="s">
        <v>152</v>
      </c>
      <c r="E28" s="142" t="s">
        <v>162</v>
      </c>
      <c r="F28" s="165">
        <v>1000</v>
      </c>
    </row>
    <row r="29" spans="1:6" ht="12.75">
      <c r="A29" s="163">
        <v>21</v>
      </c>
      <c r="B29" s="140">
        <v>44126</v>
      </c>
      <c r="C29" s="141">
        <v>8354</v>
      </c>
      <c r="D29" s="141" t="s">
        <v>152</v>
      </c>
      <c r="E29" s="142" t="s">
        <v>162</v>
      </c>
      <c r="F29" s="165">
        <v>3000</v>
      </c>
    </row>
    <row r="30" spans="1:6" ht="12.75">
      <c r="A30" s="163">
        <v>22</v>
      </c>
      <c r="B30" s="140">
        <v>44126</v>
      </c>
      <c r="C30" s="141">
        <v>8355</v>
      </c>
      <c r="D30" s="141" t="s">
        <v>152</v>
      </c>
      <c r="E30" s="142" t="s">
        <v>163</v>
      </c>
      <c r="F30" s="165">
        <v>2554.81</v>
      </c>
    </row>
    <row r="31" spans="1:6" ht="12.75">
      <c r="A31" s="163">
        <v>23</v>
      </c>
      <c r="B31" s="140">
        <v>44126</v>
      </c>
      <c r="C31" s="141">
        <v>8356</v>
      </c>
      <c r="D31" s="141" t="s">
        <v>152</v>
      </c>
      <c r="E31" s="142" t="s">
        <v>163</v>
      </c>
      <c r="F31" s="165">
        <v>1129.4</v>
      </c>
    </row>
    <row r="32" spans="1:6" ht="12.75">
      <c r="A32" s="163">
        <v>24</v>
      </c>
      <c r="B32" s="140">
        <v>44126</v>
      </c>
      <c r="C32" s="141">
        <v>8357</v>
      </c>
      <c r="D32" s="141" t="s">
        <v>152</v>
      </c>
      <c r="E32" s="142" t="s">
        <v>164</v>
      </c>
      <c r="F32" s="165">
        <v>700</v>
      </c>
    </row>
    <row r="33" spans="1:6" ht="12.75">
      <c r="A33" s="163">
        <v>25</v>
      </c>
      <c r="B33" s="140">
        <v>44126</v>
      </c>
      <c r="C33" s="141">
        <v>8358</v>
      </c>
      <c r="D33" s="141" t="s">
        <v>157</v>
      </c>
      <c r="E33" s="142" t="s">
        <v>165</v>
      </c>
      <c r="F33" s="165">
        <v>27.37</v>
      </c>
    </row>
    <row r="34" spans="1:6" ht="12.75">
      <c r="A34" s="163">
        <v>26</v>
      </c>
      <c r="B34" s="140">
        <v>44126</v>
      </c>
      <c r="C34" s="141">
        <v>8359</v>
      </c>
      <c r="D34" s="141" t="s">
        <v>152</v>
      </c>
      <c r="E34" s="142" t="s">
        <v>164</v>
      </c>
      <c r="F34" s="165">
        <v>300</v>
      </c>
    </row>
    <row r="35" spans="1:6" ht="12.75">
      <c r="A35" s="163">
        <v>27</v>
      </c>
      <c r="B35" s="140">
        <v>44126</v>
      </c>
      <c r="C35" s="141">
        <v>8360</v>
      </c>
      <c r="D35" s="141" t="s">
        <v>152</v>
      </c>
      <c r="E35" s="142" t="s">
        <v>162</v>
      </c>
      <c r="F35" s="165">
        <v>500</v>
      </c>
    </row>
    <row r="36" spans="1:6" ht="12.75">
      <c r="A36" s="163">
        <v>28</v>
      </c>
      <c r="B36" s="140">
        <v>44126</v>
      </c>
      <c r="C36" s="141">
        <v>8366</v>
      </c>
      <c r="D36" s="141" t="s">
        <v>154</v>
      </c>
      <c r="E36" s="142" t="s">
        <v>166</v>
      </c>
      <c r="F36" s="165">
        <v>46100</v>
      </c>
    </row>
    <row r="37" spans="1:6" ht="12.75">
      <c r="A37" s="163">
        <v>29</v>
      </c>
      <c r="B37" s="140">
        <v>44126</v>
      </c>
      <c r="C37" s="141">
        <v>8361</v>
      </c>
      <c r="D37" s="141" t="s">
        <v>157</v>
      </c>
      <c r="E37" s="142" t="s">
        <v>161</v>
      </c>
      <c r="F37" s="165">
        <v>163208.04</v>
      </c>
    </row>
    <row r="38" spans="1:6" ht="12.75">
      <c r="A38" s="163">
        <v>30</v>
      </c>
      <c r="B38" s="140">
        <v>44126</v>
      </c>
      <c r="C38" s="141">
        <v>8362</v>
      </c>
      <c r="D38" s="141" t="s">
        <v>167</v>
      </c>
      <c r="E38" s="142" t="s">
        <v>168</v>
      </c>
      <c r="F38" s="165">
        <v>8743</v>
      </c>
    </row>
    <row r="39" spans="1:6" ht="12.75">
      <c r="A39" s="163">
        <v>31</v>
      </c>
      <c r="B39" s="140">
        <v>44126</v>
      </c>
      <c r="C39" s="141">
        <v>8363</v>
      </c>
      <c r="D39" s="141" t="s">
        <v>154</v>
      </c>
      <c r="E39" s="142" t="s">
        <v>169</v>
      </c>
      <c r="F39" s="165">
        <v>784000</v>
      </c>
    </row>
    <row r="40" spans="1:6" ht="12.75">
      <c r="A40" s="163">
        <v>32</v>
      </c>
      <c r="B40" s="140">
        <v>44126</v>
      </c>
      <c r="C40" s="141">
        <v>8364</v>
      </c>
      <c r="D40" s="141" t="s">
        <v>167</v>
      </c>
      <c r="E40" s="142" t="s">
        <v>168</v>
      </c>
      <c r="F40" s="165">
        <v>148922</v>
      </c>
    </row>
    <row r="41" spans="1:6" ht="12.75">
      <c r="A41" s="163">
        <v>33</v>
      </c>
      <c r="B41" s="140">
        <v>44126</v>
      </c>
      <c r="C41" s="141">
        <v>8365</v>
      </c>
      <c r="D41" s="141" t="s">
        <v>154</v>
      </c>
      <c r="E41" s="142" t="s">
        <v>170</v>
      </c>
      <c r="F41" s="165">
        <v>3830</v>
      </c>
    </row>
    <row r="42" spans="1:6" ht="12.75">
      <c r="A42" s="163">
        <v>34</v>
      </c>
      <c r="B42" s="140">
        <v>44126</v>
      </c>
      <c r="C42" s="141">
        <v>8350</v>
      </c>
      <c r="D42" s="141" t="s">
        <v>152</v>
      </c>
      <c r="E42" s="142" t="s">
        <v>162</v>
      </c>
      <c r="F42" s="165">
        <v>750</v>
      </c>
    </row>
    <row r="43" spans="1:6" ht="12.75">
      <c r="A43" s="163">
        <v>35</v>
      </c>
      <c r="B43" s="140">
        <v>44127</v>
      </c>
      <c r="C43" s="141">
        <v>8379</v>
      </c>
      <c r="D43" s="141" t="s">
        <v>167</v>
      </c>
      <c r="E43" s="142" t="s">
        <v>171</v>
      </c>
      <c r="F43" s="165">
        <v>400</v>
      </c>
    </row>
    <row r="44" spans="1:6" ht="12.75">
      <c r="A44" s="163">
        <v>36</v>
      </c>
      <c r="B44" s="140">
        <v>44127</v>
      </c>
      <c r="C44" s="141">
        <v>8380</v>
      </c>
      <c r="D44" s="141" t="s">
        <v>167</v>
      </c>
      <c r="E44" s="142" t="s">
        <v>171</v>
      </c>
      <c r="F44" s="165">
        <v>250</v>
      </c>
    </row>
    <row r="45" spans="1:6" ht="12.75">
      <c r="A45" s="163">
        <v>37</v>
      </c>
      <c r="B45" s="140">
        <v>44127</v>
      </c>
      <c r="C45" s="141">
        <v>8381</v>
      </c>
      <c r="D45" s="141" t="s">
        <v>167</v>
      </c>
      <c r="E45" s="142" t="s">
        <v>171</v>
      </c>
      <c r="F45" s="165">
        <v>250</v>
      </c>
    </row>
    <row r="46" spans="1:6" ht="12.75">
      <c r="A46" s="163">
        <v>38</v>
      </c>
      <c r="B46" s="140">
        <v>44127</v>
      </c>
      <c r="C46" s="141">
        <v>8382</v>
      </c>
      <c r="D46" s="141" t="s">
        <v>167</v>
      </c>
      <c r="E46" s="142" t="s">
        <v>171</v>
      </c>
      <c r="F46" s="165">
        <v>100</v>
      </c>
    </row>
    <row r="47" spans="1:6" ht="12.75">
      <c r="A47" s="163">
        <v>39</v>
      </c>
      <c r="B47" s="140">
        <v>44127</v>
      </c>
      <c r="C47" s="141">
        <v>8383</v>
      </c>
      <c r="D47" s="141" t="s">
        <v>167</v>
      </c>
      <c r="E47" s="142" t="s">
        <v>171</v>
      </c>
      <c r="F47" s="165">
        <v>70</v>
      </c>
    </row>
    <row r="48" spans="1:6" ht="12.75">
      <c r="A48" s="163">
        <v>40</v>
      </c>
      <c r="B48" s="140">
        <v>44127</v>
      </c>
      <c r="C48" s="141">
        <v>8384</v>
      </c>
      <c r="D48" s="141" t="s">
        <v>167</v>
      </c>
      <c r="E48" s="142" t="s">
        <v>171</v>
      </c>
      <c r="F48" s="165">
        <v>300</v>
      </c>
    </row>
    <row r="49" spans="1:6" ht="12.75">
      <c r="A49" s="163">
        <v>41</v>
      </c>
      <c r="B49" s="140">
        <v>44127</v>
      </c>
      <c r="C49" s="141">
        <v>8385</v>
      </c>
      <c r="D49" s="141" t="s">
        <v>167</v>
      </c>
      <c r="E49" s="142" t="s">
        <v>171</v>
      </c>
      <c r="F49" s="165">
        <v>50</v>
      </c>
    </row>
    <row r="50" spans="1:6" ht="12.75">
      <c r="A50" s="163">
        <v>42</v>
      </c>
      <c r="B50" s="140">
        <v>44127</v>
      </c>
      <c r="C50" s="141">
        <v>8386</v>
      </c>
      <c r="D50" s="141" t="s">
        <v>167</v>
      </c>
      <c r="E50" s="142" t="s">
        <v>171</v>
      </c>
      <c r="F50" s="165">
        <v>150</v>
      </c>
    </row>
    <row r="51" spans="1:6" ht="12.75">
      <c r="A51" s="163">
        <v>43</v>
      </c>
      <c r="B51" s="140">
        <v>44127</v>
      </c>
      <c r="C51" s="141">
        <v>8387</v>
      </c>
      <c r="D51" s="141" t="s">
        <v>167</v>
      </c>
      <c r="E51" s="142" t="s">
        <v>171</v>
      </c>
      <c r="F51" s="165">
        <v>200</v>
      </c>
    </row>
    <row r="52" spans="1:6" ht="12.75">
      <c r="A52" s="163">
        <v>44</v>
      </c>
      <c r="B52" s="140">
        <v>44127</v>
      </c>
      <c r="C52" s="141">
        <v>8388</v>
      </c>
      <c r="D52" s="141" t="s">
        <v>167</v>
      </c>
      <c r="E52" s="142" t="s">
        <v>171</v>
      </c>
      <c r="F52" s="165">
        <v>220</v>
      </c>
    </row>
    <row r="53" spans="1:6" ht="12.75">
      <c r="A53" s="163">
        <v>45</v>
      </c>
      <c r="B53" s="140">
        <v>44127</v>
      </c>
      <c r="C53" s="141">
        <v>8389</v>
      </c>
      <c r="D53" s="141" t="s">
        <v>167</v>
      </c>
      <c r="E53" s="142" t="s">
        <v>171</v>
      </c>
      <c r="F53" s="165">
        <v>250</v>
      </c>
    </row>
    <row r="54" spans="1:6" ht="12.75">
      <c r="A54" s="163">
        <v>46</v>
      </c>
      <c r="B54" s="140">
        <v>44127</v>
      </c>
      <c r="C54" s="141">
        <v>8390</v>
      </c>
      <c r="D54" s="141" t="s">
        <v>167</v>
      </c>
      <c r="E54" s="142" t="s">
        <v>171</v>
      </c>
      <c r="F54" s="165">
        <v>25</v>
      </c>
    </row>
    <row r="55" spans="1:6" ht="12.75">
      <c r="A55" s="163">
        <v>47</v>
      </c>
      <c r="B55" s="140">
        <v>44127</v>
      </c>
      <c r="C55" s="141">
        <v>8391</v>
      </c>
      <c r="D55" s="141" t="s">
        <v>167</v>
      </c>
      <c r="E55" s="142" t="s">
        <v>171</v>
      </c>
      <c r="F55" s="165">
        <v>100</v>
      </c>
    </row>
    <row r="56" spans="1:6" ht="12.75">
      <c r="A56" s="163">
        <v>48</v>
      </c>
      <c r="B56" s="140">
        <v>44127</v>
      </c>
      <c r="C56" s="141">
        <v>8392</v>
      </c>
      <c r="D56" s="141" t="s">
        <v>167</v>
      </c>
      <c r="E56" s="142" t="s">
        <v>171</v>
      </c>
      <c r="F56" s="165">
        <v>50</v>
      </c>
    </row>
    <row r="57" spans="1:6" ht="12.75">
      <c r="A57" s="163">
        <v>49</v>
      </c>
      <c r="B57" s="140">
        <v>44127</v>
      </c>
      <c r="C57" s="141">
        <v>8393</v>
      </c>
      <c r="D57" s="141" t="s">
        <v>167</v>
      </c>
      <c r="E57" s="142" t="s">
        <v>171</v>
      </c>
      <c r="F57" s="165">
        <v>45</v>
      </c>
    </row>
    <row r="58" spans="1:6" ht="12.75">
      <c r="A58" s="163">
        <v>50</v>
      </c>
      <c r="B58" s="140">
        <v>44127</v>
      </c>
      <c r="C58" s="141">
        <v>8394</v>
      </c>
      <c r="D58" s="141" t="s">
        <v>167</v>
      </c>
      <c r="E58" s="142" t="s">
        <v>171</v>
      </c>
      <c r="F58" s="165">
        <v>60</v>
      </c>
    </row>
    <row r="59" spans="1:6" ht="12.75">
      <c r="A59" s="163">
        <v>51</v>
      </c>
      <c r="B59" s="140">
        <v>44127</v>
      </c>
      <c r="C59" s="141">
        <v>8395</v>
      </c>
      <c r="D59" s="141" t="s">
        <v>167</v>
      </c>
      <c r="E59" s="142" t="s">
        <v>168</v>
      </c>
      <c r="F59" s="165">
        <v>243973</v>
      </c>
    </row>
    <row r="60" spans="1:6" ht="12.75">
      <c r="A60" s="163">
        <v>52</v>
      </c>
      <c r="B60" s="140">
        <v>44127</v>
      </c>
      <c r="C60" s="141">
        <v>8396</v>
      </c>
      <c r="D60" s="141" t="s">
        <v>167</v>
      </c>
      <c r="E60" s="142" t="s">
        <v>168</v>
      </c>
      <c r="F60" s="165">
        <v>214372</v>
      </c>
    </row>
    <row r="61" spans="1:6" ht="13.5" thickBot="1">
      <c r="A61" s="166">
        <v>53</v>
      </c>
      <c r="B61" s="151">
        <v>44127</v>
      </c>
      <c r="C61" s="152">
        <v>8397</v>
      </c>
      <c r="D61" s="152" t="s">
        <v>154</v>
      </c>
      <c r="E61" s="153" t="s">
        <v>169</v>
      </c>
      <c r="F61" s="167">
        <v>2414200</v>
      </c>
    </row>
    <row r="62" spans="1:6" ht="21" customHeight="1" thickBot="1">
      <c r="A62" s="155"/>
      <c r="B62" s="156"/>
      <c r="C62" s="156"/>
      <c r="D62" s="156"/>
      <c r="E62" s="157" t="s">
        <v>7</v>
      </c>
      <c r="F62" s="154">
        <f>SUM(F9:F61)</f>
        <v>4634233.12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2"/>
  <sheetViews>
    <sheetView tabSelected="1" zoomScalePageLayoutView="0" workbookViewId="0" topLeftCell="A1">
      <selection activeCell="H13" sqref="H13"/>
    </sheetView>
  </sheetViews>
  <sheetFormatPr defaultColWidth="10.421875" defaultRowHeight="12.75"/>
  <cols>
    <col min="1" max="1" width="9.421875" style="168" customWidth="1"/>
    <col min="2" max="2" width="17.28125" style="168" customWidth="1"/>
    <col min="3" max="3" width="14.7109375" style="168" customWidth="1"/>
    <col min="4" max="4" width="26.8515625" style="168" customWidth="1"/>
    <col min="5" max="5" width="39.421875" style="168" customWidth="1"/>
    <col min="6" max="6" width="15.00390625" style="168" customWidth="1"/>
    <col min="7" max="16384" width="10.421875" style="168" customWidth="1"/>
  </cols>
  <sheetData>
    <row r="1" spans="1:6" ht="12.75">
      <c r="A1" s="8" t="s">
        <v>23</v>
      </c>
      <c r="B1" s="144"/>
      <c r="C1" s="6"/>
      <c r="D1" s="6"/>
      <c r="E1" s="144"/>
      <c r="F1" s="144"/>
    </row>
    <row r="2" spans="2:6" ht="12.75">
      <c r="B2" s="144"/>
      <c r="C2" s="144"/>
      <c r="D2" s="144"/>
      <c r="E2" s="144"/>
      <c r="F2" s="144"/>
    </row>
    <row r="3" spans="1:6" ht="12.75">
      <c r="A3" s="8" t="s">
        <v>24</v>
      </c>
      <c r="B3" s="6"/>
      <c r="C3" s="144"/>
      <c r="D3" s="6"/>
      <c r="E3" s="146"/>
      <c r="F3" s="144"/>
    </row>
    <row r="4" spans="1:6" ht="12.75">
      <c r="A4" s="8" t="s">
        <v>29</v>
      </c>
      <c r="B4" s="6"/>
      <c r="C4" s="144"/>
      <c r="D4" s="6"/>
      <c r="E4" s="144"/>
      <c r="F4" s="6"/>
    </row>
    <row r="5" spans="1:6" ht="12.75">
      <c r="A5" s="144"/>
      <c r="B5" s="6"/>
      <c r="C5" s="144"/>
      <c r="D5" s="144"/>
      <c r="E5" s="144"/>
      <c r="F5" s="144"/>
    </row>
    <row r="6" spans="1:6" ht="12.75">
      <c r="A6" s="144"/>
      <c r="B6" s="7"/>
      <c r="C6" s="19" t="s">
        <v>31</v>
      </c>
      <c r="D6" s="21" t="str">
        <f>personal!G6</f>
        <v>19-23 octombrie 2020</v>
      </c>
      <c r="E6" s="144"/>
      <c r="F6" s="144"/>
    </row>
    <row r="7" spans="1:6" ht="13.5" thickBot="1">
      <c r="A7" s="144"/>
      <c r="B7" s="144"/>
      <c r="C7" s="144"/>
      <c r="D7" s="144"/>
      <c r="E7" s="144"/>
      <c r="F7" s="144"/>
    </row>
    <row r="8" spans="1:6" ht="51.75" thickBot="1">
      <c r="A8" s="37" t="s">
        <v>9</v>
      </c>
      <c r="B8" s="38" t="s">
        <v>10</v>
      </c>
      <c r="C8" s="39" t="s">
        <v>11</v>
      </c>
      <c r="D8" s="38" t="s">
        <v>26</v>
      </c>
      <c r="E8" s="38" t="s">
        <v>27</v>
      </c>
      <c r="F8" s="41" t="s">
        <v>28</v>
      </c>
    </row>
    <row r="9" spans="1:6" ht="12.75">
      <c r="A9" s="169">
        <v>1</v>
      </c>
      <c r="B9" s="170">
        <v>44124</v>
      </c>
      <c r="C9" s="171">
        <v>8293</v>
      </c>
      <c r="D9" s="171" t="s">
        <v>152</v>
      </c>
      <c r="E9" s="172" t="s">
        <v>153</v>
      </c>
      <c r="F9" s="173">
        <v>164517.75</v>
      </c>
    </row>
    <row r="10" spans="1:6" ht="12.75">
      <c r="A10" s="169">
        <v>2</v>
      </c>
      <c r="B10" s="170">
        <v>44124</v>
      </c>
      <c r="C10" s="171">
        <v>8295</v>
      </c>
      <c r="D10" s="171" t="s">
        <v>152</v>
      </c>
      <c r="E10" s="174" t="s">
        <v>153</v>
      </c>
      <c r="F10" s="173">
        <v>126252.14</v>
      </c>
    </row>
    <row r="11" spans="1:6" ht="12.75">
      <c r="A11" s="169">
        <v>3</v>
      </c>
      <c r="B11" s="170">
        <v>44124</v>
      </c>
      <c r="C11" s="171">
        <v>8297</v>
      </c>
      <c r="D11" s="171" t="s">
        <v>152</v>
      </c>
      <c r="E11" s="174" t="s">
        <v>153</v>
      </c>
      <c r="F11" s="173">
        <v>126252.14</v>
      </c>
    </row>
    <row r="12" spans="1:6" ht="12.75">
      <c r="A12" s="169">
        <v>4</v>
      </c>
      <c r="B12" s="170">
        <v>44124</v>
      </c>
      <c r="C12" s="171">
        <v>8299</v>
      </c>
      <c r="D12" s="171" t="s">
        <v>152</v>
      </c>
      <c r="E12" s="174" t="s">
        <v>153</v>
      </c>
      <c r="F12" s="173">
        <v>126252.14</v>
      </c>
    </row>
    <row r="13" spans="1:256" ht="12.75">
      <c r="A13" s="169">
        <v>5</v>
      </c>
      <c r="B13" s="170">
        <v>44124</v>
      </c>
      <c r="C13" s="171">
        <v>8301</v>
      </c>
      <c r="D13" s="171" t="s">
        <v>152</v>
      </c>
      <c r="E13" s="174" t="s">
        <v>153</v>
      </c>
      <c r="F13" s="173">
        <v>329035.5</v>
      </c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0"/>
      <c r="FF13" s="150"/>
      <c r="FG13" s="150"/>
      <c r="FH13" s="150"/>
      <c r="FI13" s="150"/>
      <c r="FJ13" s="150"/>
      <c r="FK13" s="150"/>
      <c r="FL13" s="150"/>
      <c r="FM13" s="150"/>
      <c r="FN13" s="150"/>
      <c r="FO13" s="150"/>
      <c r="FP13" s="150"/>
      <c r="FQ13" s="150"/>
      <c r="FR13" s="150"/>
      <c r="FS13" s="150"/>
      <c r="FT13" s="150"/>
      <c r="FU13" s="150"/>
      <c r="FV13" s="150"/>
      <c r="FW13" s="150"/>
      <c r="FX13" s="150"/>
      <c r="FY13" s="150"/>
      <c r="FZ13" s="150"/>
      <c r="GA13" s="150"/>
      <c r="GB13" s="150"/>
      <c r="GC13" s="150"/>
      <c r="GD13" s="150"/>
      <c r="GE13" s="150"/>
      <c r="GF13" s="150"/>
      <c r="GG13" s="150"/>
      <c r="GH13" s="150"/>
      <c r="GI13" s="150"/>
      <c r="GJ13" s="150"/>
      <c r="GK13" s="150"/>
      <c r="GL13" s="150"/>
      <c r="GM13" s="150"/>
      <c r="GN13" s="150"/>
      <c r="GO13" s="150"/>
      <c r="GP13" s="150"/>
      <c r="GQ13" s="150"/>
      <c r="GR13" s="150"/>
      <c r="GS13" s="150"/>
      <c r="GT13" s="150"/>
      <c r="GU13" s="150"/>
      <c r="GV13" s="150"/>
      <c r="GW13" s="150"/>
      <c r="GX13" s="150"/>
      <c r="GY13" s="150"/>
      <c r="GZ13" s="150"/>
      <c r="HA13" s="150"/>
      <c r="HB13" s="150"/>
      <c r="HC13" s="150"/>
      <c r="HD13" s="150"/>
      <c r="HE13" s="150"/>
      <c r="HF13" s="150"/>
      <c r="HG13" s="150"/>
      <c r="HH13" s="150"/>
      <c r="HI13" s="150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0"/>
      <c r="IF13" s="150"/>
      <c r="IG13" s="150"/>
      <c r="IH13" s="150"/>
      <c r="II13" s="150"/>
      <c r="IJ13" s="150"/>
      <c r="IK13" s="150"/>
      <c r="IL13" s="150"/>
      <c r="IM13" s="150"/>
      <c r="IN13" s="150"/>
      <c r="IO13" s="150"/>
      <c r="IP13" s="150"/>
      <c r="IQ13" s="150"/>
      <c r="IR13" s="150"/>
      <c r="IS13" s="150"/>
      <c r="IT13" s="150"/>
      <c r="IU13" s="150"/>
      <c r="IV13" s="150"/>
    </row>
    <row r="14" spans="1:6" ht="12.75">
      <c r="A14" s="169">
        <v>6</v>
      </c>
      <c r="B14" s="170">
        <v>44124</v>
      </c>
      <c r="C14" s="171">
        <v>8303</v>
      </c>
      <c r="D14" s="171" t="s">
        <v>152</v>
      </c>
      <c r="E14" s="174" t="s">
        <v>153</v>
      </c>
      <c r="F14" s="173">
        <v>164517.75</v>
      </c>
    </row>
    <row r="15" spans="1:6" ht="12.75">
      <c r="A15" s="169">
        <v>7</v>
      </c>
      <c r="B15" s="170">
        <v>44124</v>
      </c>
      <c r="C15" s="171">
        <v>8304</v>
      </c>
      <c r="D15" s="171" t="s">
        <v>152</v>
      </c>
      <c r="E15" s="174" t="s">
        <v>153</v>
      </c>
      <c r="F15" s="173">
        <v>414341</v>
      </c>
    </row>
    <row r="16" spans="1:6" ht="12.75">
      <c r="A16" s="169">
        <v>8</v>
      </c>
      <c r="B16" s="170">
        <v>44124</v>
      </c>
      <c r="C16" s="171">
        <v>8306</v>
      </c>
      <c r="D16" s="171" t="s">
        <v>152</v>
      </c>
      <c r="E16" s="174" t="s">
        <v>153</v>
      </c>
      <c r="F16" s="173">
        <v>414341</v>
      </c>
    </row>
    <row r="17" spans="1:6" ht="12.75">
      <c r="A17" s="169">
        <v>9</v>
      </c>
      <c r="B17" s="170">
        <v>44124</v>
      </c>
      <c r="C17" s="171">
        <v>8308</v>
      </c>
      <c r="D17" s="171" t="s">
        <v>152</v>
      </c>
      <c r="E17" s="174" t="s">
        <v>153</v>
      </c>
      <c r="F17" s="173">
        <v>645884.5</v>
      </c>
    </row>
    <row r="18" spans="1:6" ht="12.75">
      <c r="A18" s="169">
        <v>10</v>
      </c>
      <c r="B18" s="170">
        <v>44124</v>
      </c>
      <c r="C18" s="171">
        <v>8310</v>
      </c>
      <c r="D18" s="171" t="s">
        <v>152</v>
      </c>
      <c r="E18" s="174" t="s">
        <v>153</v>
      </c>
      <c r="F18" s="173">
        <v>14623.8</v>
      </c>
    </row>
    <row r="19" spans="1:6" ht="12.75">
      <c r="A19" s="169">
        <v>11</v>
      </c>
      <c r="B19" s="170">
        <v>44124</v>
      </c>
      <c r="C19" s="171">
        <v>8311</v>
      </c>
      <c r="D19" s="171" t="s">
        <v>152</v>
      </c>
      <c r="E19" s="174" t="s">
        <v>153</v>
      </c>
      <c r="F19" s="173">
        <v>14623.8</v>
      </c>
    </row>
    <row r="20" spans="1:6" ht="12.75">
      <c r="A20" s="169">
        <v>12</v>
      </c>
      <c r="B20" s="170">
        <v>44124</v>
      </c>
      <c r="C20" s="171">
        <v>5312</v>
      </c>
      <c r="D20" s="171" t="s">
        <v>152</v>
      </c>
      <c r="E20" s="174" t="s">
        <v>153</v>
      </c>
      <c r="F20" s="173">
        <v>14623.8</v>
      </c>
    </row>
    <row r="21" spans="1:6" ht="12.75">
      <c r="A21" s="169">
        <v>13</v>
      </c>
      <c r="B21" s="170">
        <v>44124</v>
      </c>
      <c r="C21" s="171">
        <v>8313</v>
      </c>
      <c r="D21" s="171" t="s">
        <v>152</v>
      </c>
      <c r="E21" s="174" t="s">
        <v>153</v>
      </c>
      <c r="F21" s="173">
        <v>809183.6</v>
      </c>
    </row>
    <row r="22" spans="1:6" ht="12.75">
      <c r="A22" s="169">
        <v>14</v>
      </c>
      <c r="B22" s="170">
        <v>44124</v>
      </c>
      <c r="C22" s="171">
        <v>8315</v>
      </c>
      <c r="D22" s="171" t="s">
        <v>152</v>
      </c>
      <c r="E22" s="174" t="s">
        <v>153</v>
      </c>
      <c r="F22" s="173">
        <v>182797.5</v>
      </c>
    </row>
    <row r="23" spans="1:6" ht="12.75">
      <c r="A23" s="169">
        <v>15</v>
      </c>
      <c r="B23" s="170">
        <v>44124</v>
      </c>
      <c r="C23" s="171">
        <v>8316</v>
      </c>
      <c r="D23" s="171" t="s">
        <v>152</v>
      </c>
      <c r="E23" s="174" t="s">
        <v>153</v>
      </c>
      <c r="F23" s="173">
        <v>182797.5</v>
      </c>
    </row>
    <row r="24" spans="1:6" ht="12.75">
      <c r="A24" s="169">
        <v>16</v>
      </c>
      <c r="B24" s="170">
        <v>44124</v>
      </c>
      <c r="C24" s="171">
        <v>8317</v>
      </c>
      <c r="D24" s="171" t="s">
        <v>152</v>
      </c>
      <c r="E24" s="174" t="s">
        <v>153</v>
      </c>
      <c r="F24" s="173">
        <v>487460</v>
      </c>
    </row>
    <row r="25" spans="1:6" ht="12.75">
      <c r="A25" s="169">
        <v>17</v>
      </c>
      <c r="B25" s="170">
        <v>44124</v>
      </c>
      <c r="C25" s="171">
        <v>8318</v>
      </c>
      <c r="D25" s="171" t="s">
        <v>152</v>
      </c>
      <c r="E25" s="174" t="s">
        <v>153</v>
      </c>
      <c r="F25" s="173">
        <v>487460</v>
      </c>
    </row>
    <row r="26" spans="1:6" ht="12.75">
      <c r="A26" s="169">
        <v>18</v>
      </c>
      <c r="B26" s="170">
        <v>44124</v>
      </c>
      <c r="C26" s="171">
        <v>8319</v>
      </c>
      <c r="D26" s="171" t="s">
        <v>152</v>
      </c>
      <c r="E26" s="174" t="s">
        <v>153</v>
      </c>
      <c r="F26" s="173">
        <v>428964.8</v>
      </c>
    </row>
    <row r="27" spans="1:6" ht="12.75">
      <c r="A27" s="169">
        <v>19</v>
      </c>
      <c r="B27" s="170">
        <v>44124</v>
      </c>
      <c r="C27" s="171">
        <v>8321</v>
      </c>
      <c r="D27" s="171" t="s">
        <v>152</v>
      </c>
      <c r="E27" s="174" t="s">
        <v>153</v>
      </c>
      <c r="F27" s="173">
        <v>619074.2</v>
      </c>
    </row>
    <row r="28" spans="1:6" ht="12.75">
      <c r="A28" s="169">
        <v>20</v>
      </c>
      <c r="B28" s="170">
        <v>44124</v>
      </c>
      <c r="C28" s="171">
        <v>8322</v>
      </c>
      <c r="D28" s="171" t="s">
        <v>152</v>
      </c>
      <c r="E28" s="174" t="s">
        <v>153</v>
      </c>
      <c r="F28" s="173">
        <v>1579370.4</v>
      </c>
    </row>
    <row r="29" spans="1:6" ht="12.75">
      <c r="A29" s="169">
        <v>21</v>
      </c>
      <c r="B29" s="170">
        <v>44124</v>
      </c>
      <c r="C29" s="171">
        <v>8290</v>
      </c>
      <c r="D29" s="171" t="s">
        <v>154</v>
      </c>
      <c r="E29" s="174" t="s">
        <v>155</v>
      </c>
      <c r="F29" s="173">
        <v>5394000</v>
      </c>
    </row>
    <row r="30" spans="1:6" ht="12.75">
      <c r="A30" s="169">
        <v>22</v>
      </c>
      <c r="B30" s="170">
        <v>44126</v>
      </c>
      <c r="C30" s="171">
        <v>8345</v>
      </c>
      <c r="D30" s="171" t="s">
        <v>152</v>
      </c>
      <c r="E30" s="174" t="s">
        <v>156</v>
      </c>
      <c r="F30" s="173">
        <v>59059.5</v>
      </c>
    </row>
    <row r="31" spans="1:6" ht="13.5" thickBot="1">
      <c r="A31" s="175">
        <v>23</v>
      </c>
      <c r="B31" s="176">
        <v>44126</v>
      </c>
      <c r="C31" s="177">
        <v>13658</v>
      </c>
      <c r="D31" s="177" t="s">
        <v>157</v>
      </c>
      <c r="E31" s="178" t="s">
        <v>158</v>
      </c>
      <c r="F31" s="179">
        <v>67049.6</v>
      </c>
    </row>
    <row r="32" spans="1:6" ht="24.75" customHeight="1" thickBot="1">
      <c r="A32" s="180" t="s">
        <v>7</v>
      </c>
      <c r="B32" s="125"/>
      <c r="C32" s="125"/>
      <c r="D32" s="125"/>
      <c r="E32" s="181"/>
      <c r="F32" s="182">
        <f>SUM(F9:F31)</f>
        <v>12852482.42</v>
      </c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2020-10-28T08:54:33Z</cp:lastPrinted>
  <dcterms:created xsi:type="dcterms:W3CDTF">2016-01-19T13:06:09Z</dcterms:created>
  <dcterms:modified xsi:type="dcterms:W3CDTF">2020-10-28T08:55:04Z</dcterms:modified>
  <cp:category/>
  <cp:version/>
  <cp:contentType/>
  <cp:contentStatus/>
</cp:coreProperties>
</file>