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96" activeTab="0"/>
  </bookViews>
  <sheets>
    <sheet name="Situatie contracte incheiate" sheetId="1" r:id="rId1"/>
  </sheets>
  <definedNames>
    <definedName name="_xlnm._FilterDatabase" localSheetId="0" hidden="1">'Situatie contracte incheiate'!$A$5:$J$61</definedName>
    <definedName name="_xlnm.Print_Titles" localSheetId="0">'Situatie contracte incheiate'!$5:$5</definedName>
  </definedNames>
  <calcPr fullCalcOnLoad="1"/>
</workbook>
</file>

<file path=xl/sharedStrings.xml><?xml version="1.0" encoding="utf-8"?>
<sst xmlns="http://schemas.openxmlformats.org/spreadsheetml/2006/main" count="341" uniqueCount="195">
  <si>
    <t>Nr. crt.</t>
  </si>
  <si>
    <t>Sursa de finanțare</t>
  </si>
  <si>
    <t>Consumabile pentru tehnica de calcul</t>
  </si>
  <si>
    <t>buget</t>
  </si>
  <si>
    <t>Carburant auto</t>
  </si>
  <si>
    <t>Melinte L.</t>
  </si>
  <si>
    <t>Teodorescu M.</t>
  </si>
  <si>
    <t>Neagu D.</t>
  </si>
  <si>
    <t>Moise D.</t>
  </si>
  <si>
    <t>Radu A.</t>
  </si>
  <si>
    <t>Horia A.</t>
  </si>
  <si>
    <t>Observații</t>
  </si>
  <si>
    <t>Acord-cadru 2013</t>
  </si>
  <si>
    <t>Acord-cadru 2016</t>
  </si>
  <si>
    <t>Acord-cadru 2014</t>
  </si>
  <si>
    <t>Acord-cadru 2015</t>
  </si>
  <si>
    <t>Intreţinere full service pt echip D125, DC560, WC7845, DC260, XP7760</t>
  </si>
  <si>
    <t>Intretinere si reparatii sistem control acces si pontaj</t>
  </si>
  <si>
    <t>Moise A.</t>
  </si>
  <si>
    <t xml:space="preserve">Olteanu M. </t>
  </si>
  <si>
    <t>Act aditional la Contract-cadru 2015</t>
  </si>
  <si>
    <t>Act adițional la Contract-cadru 2015</t>
  </si>
  <si>
    <t>Licente Microsoft Office Professional 2013</t>
  </si>
  <si>
    <t>Băcneanu V.</t>
  </si>
  <si>
    <t>Teodor A.</t>
  </si>
  <si>
    <t>Nae T.</t>
  </si>
  <si>
    <t xml:space="preserve">Persoana responsabilă </t>
  </si>
  <si>
    <t xml:space="preserve"> Acord-cadru 2017</t>
  </si>
  <si>
    <t>Acord-cadru 2017</t>
  </si>
  <si>
    <t xml:space="preserve">Acord-cadru 2016  </t>
  </si>
  <si>
    <t>Acorduri-cadru 2016</t>
  </si>
  <si>
    <t xml:space="preserve">Acord-cadru 2015 </t>
  </si>
  <si>
    <t>Radu A.+
Melinte L.</t>
  </si>
  <si>
    <t>Furnizor / Prestator / Executant</t>
  </si>
  <si>
    <t>Valoare angajament bugetar                          - Lei, TVA inclus -</t>
  </si>
  <si>
    <t>Servicii de telecomunicatii pentru conectarea la SWIFT</t>
  </si>
  <si>
    <t>SC D-Net Communication Services SRL</t>
  </si>
  <si>
    <t>01.01.2017 - 30.04.2017</t>
  </si>
  <si>
    <t>SC Orange Romania SA</t>
  </si>
  <si>
    <t>01.07.2017 - 31.12.2017</t>
  </si>
  <si>
    <t>Servicii de asistenta juridica pt. actualizare Program-cadru de emisiuni euroobligatiuni pe pietele externe MTN</t>
  </si>
  <si>
    <t>Consortiul format din Linklaters LLP si Peli Filip SCA</t>
  </si>
  <si>
    <t>10.04.2017 - prestare integrala, nu mai tarziu de 31.12.2017</t>
  </si>
  <si>
    <t>FTI Treasury Systems &amp; Solutions Ltd. Dublin</t>
  </si>
  <si>
    <t>13.02.2017 - 31.12.2017</t>
  </si>
  <si>
    <t>SC Business Information Sysytems (Allevo) SRL</t>
  </si>
  <si>
    <t>12.01.2017 - 31.12.2017</t>
  </si>
  <si>
    <t>fonduri europene</t>
  </si>
  <si>
    <t xml:space="preserve">Contract valabil de la 07.05.2015 pana la data finalizarii procedurilor juridice  </t>
  </si>
  <si>
    <t>31.12.2017</t>
  </si>
  <si>
    <t>Contract</t>
  </si>
  <si>
    <t>Compania Națională Poșta Română</t>
  </si>
  <si>
    <t>Achizitie directa</t>
  </si>
  <si>
    <t>Contract-cadru 08.03.2016 / 24 luni</t>
  </si>
  <si>
    <t>Contract-cadru  25.07.2016 / 24 luni</t>
  </si>
  <si>
    <t>Acord-cadru 14.03.2014 / 48 luni</t>
  </si>
  <si>
    <t>Produse necesare bufetului de protocol pentru anul 2017</t>
  </si>
  <si>
    <t xml:space="preserve">Contract valabil de la 07.05.2015 pana la data finalizarii procedurilor juridice </t>
  </si>
  <si>
    <t>Servicii de asistenta si reprezentare juridica a Romaniei in dosarul ARB/05/20 de pe rolul instantei judecatoresti din Marea Britanie</t>
  </si>
  <si>
    <t>Servicii de asistenta si reprezentare juridica a Romaniei in dosarul nr. 2:15-cv-01946 din anul 2015 aflat pe rolul Tribunalului Districtual al Statelor Unite pentru Districtul Central California</t>
  </si>
  <si>
    <t>Consortiul format din Fayer, Gipson LLP, Cunescu, Balaciu &amp; Asociatii si Sioufas &amp; Colaboratorii</t>
  </si>
  <si>
    <t>Servicii de asistenta si reprezentare juridica a Romaniei in dosarul ARB/05/20 de pe rolul instantei judecatoresti din Republica Franceza</t>
  </si>
  <si>
    <t>Hartie igienica pentru dispenser</t>
  </si>
  <si>
    <t>Servicii postale</t>
  </si>
  <si>
    <t>Servicii de asistenta si reprezentare juridica a Romaniei in dosarul ARB/05/20 de pe rolul instantei judecatoresti din Marele Ducat al Luxemburgului</t>
  </si>
  <si>
    <t>Servicii de asistenta si reprezentare juridica a Romaniei în dosarul ARB/05/20 de pe rolul instantei judecatoresti din Regatul Belgiei</t>
  </si>
  <si>
    <t>Wagener &amp; Associes</t>
  </si>
  <si>
    <t xml:space="preserve">Contract valabil pana la data finalizarii procedurilor juridice  </t>
  </si>
  <si>
    <t>17.03.2017-26.05.2017</t>
  </si>
  <si>
    <t>Solutie de stocare tip STORAGE 25 TB</t>
  </si>
  <si>
    <t>20.04.2017-19.08.2017</t>
  </si>
  <si>
    <t>Contract de furnizare</t>
  </si>
  <si>
    <t>Dulapuri antifoc, antiefractie pentru arhivarea suportilor magnetici și optici</t>
  </si>
  <si>
    <t>08.03.2017-07.04.2017</t>
  </si>
  <si>
    <t>Act aditional nr. 4 la Contract-cadru 2015</t>
  </si>
  <si>
    <t>Usi metalice antifoc, antiefractie pentru SIC - sediul Mircea Vodă</t>
  </si>
  <si>
    <t>Servicii de asistenta și reprezentare juridică a Romaniei in litigiile arbitrale internat UNCITRAL - Dosar FIN.CO.GE.RO</t>
  </si>
  <si>
    <t>Consortiul format din Leaua &amp; Asociatii si Lalive Avocats</t>
  </si>
  <si>
    <t>Act aditional nr. 6 la Contract-cadru 2013</t>
  </si>
  <si>
    <t>Ristea C.</t>
  </si>
  <si>
    <t>22.02.2017 - 31.12.2017</t>
  </si>
  <si>
    <t>Servicii de asistenta și reprezentare juridică a Romaniei in litigiile CIRDI - dosar ARB/14/29</t>
  </si>
  <si>
    <t>Perioada de valabilitate a angajamentului legal / Termen de livrare sau prestare</t>
  </si>
  <si>
    <t>01.01.-31.12.2017</t>
  </si>
  <si>
    <t>Servicii de arhivare și legare documente</t>
  </si>
  <si>
    <t>Acord -cadru 2014</t>
  </si>
  <si>
    <t>fonduri prin programul SEE Norvegian</t>
  </si>
  <si>
    <t>01.01.2017 -31.12.2017</t>
  </si>
  <si>
    <t>28.02.2017 -31.12.2017</t>
  </si>
  <si>
    <t>Servicii de interpretariat autorizat simultan si consecutiv si traduceri (retroversiuni) autorizate texte</t>
  </si>
  <si>
    <t>SC Internațional Consulting Alliance SRL</t>
  </si>
  <si>
    <t>SC Truzo Impex SRL</t>
  </si>
  <si>
    <t>SC Mida Soft Business SRL</t>
  </si>
  <si>
    <t>SC Rompetrol Downstream SRL</t>
  </si>
  <si>
    <t xml:space="preserve">Servicii de intretinere si reparatii ascensoare </t>
  </si>
  <si>
    <t>SC Ascensorul SA</t>
  </si>
  <si>
    <t>SC Star Storage SA</t>
  </si>
  <si>
    <t>13.01.2017 -13.05.2017</t>
  </si>
  <si>
    <t>Servicii de organizare evenimente și vizite de studiu (pentru ACP)</t>
  </si>
  <si>
    <t>01.08.2017 -31.07.2018</t>
  </si>
  <si>
    <t>Acord-cadru 2017 / nu au fost încheiate contracte subsecvente</t>
  </si>
  <si>
    <t>Servicii de proiectare și execuție sistem de securitate fizică și detecție a incediilor - Spații SIC din Bd. Mircea Vodă nr. 44</t>
  </si>
  <si>
    <t>SC Comteh SRL</t>
  </si>
  <si>
    <t>12.04.2017 -31.12.2017</t>
  </si>
  <si>
    <t>Servicii de transmitere a fluxului de stiri online</t>
  </si>
  <si>
    <t>Agentia Nationala de presa Agerpress</t>
  </si>
  <si>
    <t>Servicii de monitorizare presa scrisa centrala si locala, radio, TV si online</t>
  </si>
  <si>
    <t>SC Mediafax Group SA</t>
  </si>
  <si>
    <t>Servicii de transcriere emisiuni radio-TV</t>
  </si>
  <si>
    <t>SC Media Image Monitor SRL</t>
  </si>
  <si>
    <t xml:space="preserve">Contract-cadru 2016   </t>
  </si>
  <si>
    <t>Consorțiul SCA Leaua &amp; Asociații și Lalive Avocats</t>
  </si>
  <si>
    <t>28.02.2017 - 31.08.2017</t>
  </si>
  <si>
    <t>Servicii de asistență și reprezentare juridica CIRDI dosar ARB/15/31</t>
  </si>
  <si>
    <t>Servicii de reparații si intretinere aparate aer condiționat</t>
  </si>
  <si>
    <t>SC Global Electroconstruct SRL</t>
  </si>
  <si>
    <t>06.04.2017 - 31.12.2017</t>
  </si>
  <si>
    <t>01.01.2017 - 31.12.2017</t>
  </si>
  <si>
    <t>SC Fabi Total Grup SRL</t>
  </si>
  <si>
    <t>01.01.2017 - 28.04.2017</t>
  </si>
  <si>
    <t>Furnizare gaze naturale</t>
  </si>
  <si>
    <t>SC Engie Romania SA</t>
  </si>
  <si>
    <t>01.02.2017 - 31.12.2017</t>
  </si>
  <si>
    <t>Servicii de telefonie mobila si transmisie date</t>
  </si>
  <si>
    <t>__</t>
  </si>
  <si>
    <t>SC Telekom Romania Mobile Communication SA</t>
  </si>
  <si>
    <t>12.05.2017 - 31.12.2017</t>
  </si>
  <si>
    <t>SC Door System Service SRL</t>
  </si>
  <si>
    <t>16.01.2017 - 31.12.2017</t>
  </si>
  <si>
    <t>Servicii de intreținere și reparatii usi automate</t>
  </si>
  <si>
    <t xml:space="preserve">Contract-cadru 2016                                                    </t>
  </si>
  <si>
    <t>SC Ymens Teamnet SRL</t>
  </si>
  <si>
    <t>09.06.2017 - 15.07.2017</t>
  </si>
  <si>
    <t>Proiect ACP</t>
  </si>
  <si>
    <t>SC Sysdom Proiecte SRL</t>
  </si>
  <si>
    <t>25.04.2017 - 24.06.2017</t>
  </si>
  <si>
    <t>Echipamente periferice</t>
  </si>
  <si>
    <t>Echipamente IT si accesorii</t>
  </si>
  <si>
    <t>SC Mida Soft SRL</t>
  </si>
  <si>
    <t>Pachete software</t>
  </si>
  <si>
    <t>SC 2Net Computer SRL</t>
  </si>
  <si>
    <t>Servicii de organizare evenimente</t>
  </si>
  <si>
    <t>SC DNS Birotica SRL</t>
  </si>
  <si>
    <t xml:space="preserve">45 de zile de la data de 23.05.2017 </t>
  </si>
  <si>
    <t>Proiect ACP                                  - Acord-cadru 2017</t>
  </si>
  <si>
    <t xml:space="preserve">45 de zile de la data de 30.06.2017 </t>
  </si>
  <si>
    <t>Servicii de asistență și reprezentare juridică a României în dosarul ARB/05/20 de pe rolul instantei judecatoresti din Columbia</t>
  </si>
  <si>
    <t>SC Clean Prest Active SRL</t>
  </si>
  <si>
    <t>01.01.2017 - 22.07.2017</t>
  </si>
  <si>
    <t xml:space="preserve">Acord-cadru 2015                                     </t>
  </si>
  <si>
    <t>SC Avitech Co SRL</t>
  </si>
  <si>
    <t>01.03.2017 - 14.11.2017</t>
  </si>
  <si>
    <t xml:space="preserve">Servicii de revizie tehnica, reparatii si inspectii periodice </t>
  </si>
  <si>
    <t>29.05.2017 - 31.12.2017</t>
  </si>
  <si>
    <t>Aparate de aer conditionat</t>
  </si>
  <si>
    <t>SC GCT Geberal Clima Therm SRL</t>
  </si>
  <si>
    <t>30.03.2017 - 31.12.2017</t>
  </si>
  <si>
    <t>Servicii curatenie sediu Mircea Voda</t>
  </si>
  <si>
    <t>14.06.2017 - 31.12.2017</t>
  </si>
  <si>
    <t xml:space="preserve">Acord-cadru 2016                                    </t>
  </si>
  <si>
    <t>SC Service Auto Serus SRL</t>
  </si>
  <si>
    <t xml:space="preserve">Acord-cadru 2017                                   </t>
  </si>
  <si>
    <r>
      <t xml:space="preserve">Servicii de asistenta tehnica pentru aplicatia informatica </t>
    </r>
    <r>
      <rPr>
        <i/>
        <sz val="11"/>
        <rFont val="Calibri"/>
        <family val="2"/>
      </rPr>
      <t>Optimal fixed assets</t>
    </r>
  </si>
  <si>
    <t>Servicii de intretinere si suport tehnic pentru sistemul de management al datoriei publice FTI Star</t>
  </si>
  <si>
    <t>Servicii de suport si mentenanta software pentru accesul la SWIFT platforma centralizata de plati a Trezoreriei Statului</t>
  </si>
  <si>
    <t>Consortiul format din Deleanu Vasile - Avocati si Thrings LLP</t>
  </si>
  <si>
    <t>SCA Leaua &amp; Asociații</t>
  </si>
  <si>
    <t>SC Promo Service SRL, SC Agrafics Communication SRL, SC Magnum SRL, SC Waldorf Tours SRL</t>
  </si>
  <si>
    <t>Servicii de mentenanta pentru Imobilul din B-dul Mircea Voda, Tronson II</t>
  </si>
  <si>
    <t xml:space="preserve"> SC Weco TMC SRL</t>
  </si>
  <si>
    <t>Rock Fusco &amp; Connelly, LLC, (”RFC”) si S.P.A.R.L. Vilaia si Asociatii</t>
  </si>
  <si>
    <t>SC Ropeco Bucuresti SRL</t>
  </si>
  <si>
    <t>SC Business Provider Group SRL</t>
  </si>
  <si>
    <t>SC F&amp;F Service de calitate SRL</t>
  </si>
  <si>
    <t>Consortiul format din Deleanu Vasile - Avocati si Everest Avocats</t>
  </si>
  <si>
    <t>S.C.A. Deleanu Vasile - Avocati si D'Alverny Avocats AARPI</t>
  </si>
  <si>
    <t xml:space="preserve">Hârtie fotocopiatoare format A4 si A3 </t>
  </si>
  <si>
    <t>13.06.2017</t>
  </si>
  <si>
    <t>ianuarie - decembrie 2017</t>
  </si>
  <si>
    <t>SC Xerox Romania Echipamente si servicii</t>
  </si>
  <si>
    <t>ianuarie -decembrie 2017</t>
  </si>
  <si>
    <t>Consortiul format din Derains &amp; Gharavi AARPI, Akinci Danismanlik Hizmetleri LTD si SCA Trofin&amp; Asociații</t>
  </si>
  <si>
    <t>Servicii de mentenanta si sonorizare camera 372</t>
  </si>
  <si>
    <t>Act aditional la Contract-cadru DGJ 2015</t>
  </si>
  <si>
    <t>SC Biamar Impex Com-Serv SRL</t>
  </si>
  <si>
    <t>01.08.2017 - 31.12.2017</t>
  </si>
  <si>
    <t>SC All Services Company SRL</t>
  </si>
  <si>
    <t>SC Arienta SRL</t>
  </si>
  <si>
    <t>SC La Fantana SRL</t>
  </si>
  <si>
    <t>SC Optima Group SRL</t>
  </si>
  <si>
    <t>Servicii de asistență și reprezentare juridică CIRDI dosar ARB/16/19</t>
  </si>
  <si>
    <t>Tipul și obiectul contractului / contractului subsecvent</t>
  </si>
  <si>
    <t>Valoarea contract / contract subsecvent
  - Lei, fără TVA -</t>
  </si>
  <si>
    <t>Valoarea contract / contract subsecvent
 - Lei, TVA inclus -</t>
  </si>
  <si>
    <t>SITUAȚIE PRIVIND CONTRACTELE / CONTRACTELE SUBSECVENTE ÎNCHEIATE PENTRU ANUL 2017 VALOARE PESTE 5000 Euro fără TVA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</si>
</sst>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8]d\ mmmm\ yyyy"/>
    <numFmt numFmtId="169" formatCode="[$-F800]dddd\,\ mmmm\ dd\,\ yyyy"/>
    <numFmt numFmtId="170" formatCode="[$-418]d\-mmm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9" fontId="21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/>
    </xf>
    <xf numFmtId="49" fontId="21" fillId="33" borderId="10" xfId="0" applyNumberFormat="1" applyFont="1" applyFill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center" wrapText="1"/>
    </xf>
    <xf numFmtId="4" fontId="21" fillId="33" borderId="0" xfId="0" applyNumberFormat="1" applyFont="1" applyFill="1" applyAlignment="1">
      <alignment horizontal="center" vertical="center" wrapText="1"/>
    </xf>
    <xf numFmtId="0" fontId="21" fillId="33" borderId="0" xfId="0" applyFont="1" applyFill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95" zoomScaleNormal="95" workbookViewId="0" topLeftCell="A1">
      <selection activeCell="F7" sqref="F7"/>
    </sheetView>
  </sheetViews>
  <sheetFormatPr defaultColWidth="8.8515625" defaultRowHeight="15"/>
  <cols>
    <col min="1" max="1" width="4.57421875" style="21" customWidth="1"/>
    <col min="2" max="2" width="37.57421875" style="22" customWidth="1"/>
    <col min="3" max="3" width="24.00390625" style="22" customWidth="1"/>
    <col min="4" max="4" width="14.00390625" style="23" hidden="1" customWidth="1"/>
    <col min="5" max="5" width="15.7109375" style="24" customWidth="1"/>
    <col min="6" max="6" width="15.8515625" style="24" customWidth="1"/>
    <col min="7" max="7" width="14.7109375" style="24" hidden="1" customWidth="1"/>
    <col min="8" max="8" width="9.7109375" style="23" customWidth="1"/>
    <col min="9" max="9" width="12.140625" style="23" hidden="1" customWidth="1"/>
    <col min="10" max="10" width="21.57421875" style="21" customWidth="1"/>
    <col min="11" max="16384" width="8.8515625" style="25" customWidth="1"/>
  </cols>
  <sheetData>
    <row r="1" spans="9:10" ht="15">
      <c r="I1" s="31"/>
      <c r="J1" s="31"/>
    </row>
    <row r="3" spans="1:10" ht="15">
      <c r="A3" s="30" t="s">
        <v>194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05">
      <c r="A5" s="26" t="s">
        <v>0</v>
      </c>
      <c r="B5" s="26" t="s">
        <v>191</v>
      </c>
      <c r="C5" s="26" t="s">
        <v>33</v>
      </c>
      <c r="D5" s="26" t="s">
        <v>82</v>
      </c>
      <c r="E5" s="27" t="s">
        <v>192</v>
      </c>
      <c r="F5" s="27" t="s">
        <v>193</v>
      </c>
      <c r="G5" s="27" t="s">
        <v>34</v>
      </c>
      <c r="H5" s="28" t="s">
        <v>1</v>
      </c>
      <c r="I5" s="26" t="s">
        <v>26</v>
      </c>
      <c r="J5" s="26" t="s">
        <v>11</v>
      </c>
    </row>
    <row r="6" spans="1:10" ht="73.5" customHeight="1">
      <c r="A6" s="9">
        <v>1</v>
      </c>
      <c r="B6" s="8" t="s">
        <v>58</v>
      </c>
      <c r="C6" s="8" t="s">
        <v>165</v>
      </c>
      <c r="D6" s="11">
        <v>43100</v>
      </c>
      <c r="E6" s="16">
        <v>840336.13</v>
      </c>
      <c r="F6" s="16">
        <v>1000000</v>
      </c>
      <c r="G6" s="16">
        <v>1000000</v>
      </c>
      <c r="H6" s="12" t="s">
        <v>3</v>
      </c>
      <c r="I6" s="13" t="s">
        <v>18</v>
      </c>
      <c r="J6" s="13" t="s">
        <v>57</v>
      </c>
    </row>
    <row r="7" spans="1:10" ht="89.25" customHeight="1">
      <c r="A7" s="9">
        <v>2</v>
      </c>
      <c r="B7" s="15" t="s">
        <v>59</v>
      </c>
      <c r="C7" s="15" t="s">
        <v>60</v>
      </c>
      <c r="D7" s="11">
        <v>43100</v>
      </c>
      <c r="E7" s="16">
        <v>827300</v>
      </c>
      <c r="F7" s="16">
        <v>984487</v>
      </c>
      <c r="G7" s="16">
        <v>984487</v>
      </c>
      <c r="H7" s="12" t="s">
        <v>3</v>
      </c>
      <c r="I7" s="13" t="s">
        <v>18</v>
      </c>
      <c r="J7" s="13" t="s">
        <v>48</v>
      </c>
    </row>
    <row r="8" spans="1:10" ht="72" customHeight="1">
      <c r="A8" s="9">
        <v>3</v>
      </c>
      <c r="B8" s="15" t="s">
        <v>61</v>
      </c>
      <c r="C8" s="15" t="s">
        <v>175</v>
      </c>
      <c r="D8" s="13" t="s">
        <v>49</v>
      </c>
      <c r="E8" s="16">
        <v>84034</v>
      </c>
      <c r="F8" s="16">
        <v>100000</v>
      </c>
      <c r="G8" s="16">
        <v>100000</v>
      </c>
      <c r="H8" s="9" t="s">
        <v>3</v>
      </c>
      <c r="I8" s="13" t="s">
        <v>6</v>
      </c>
      <c r="J8" s="13" t="s">
        <v>20</v>
      </c>
    </row>
    <row r="9" spans="1:10" ht="72" customHeight="1">
      <c r="A9" s="9">
        <v>4</v>
      </c>
      <c r="B9" s="8" t="s">
        <v>64</v>
      </c>
      <c r="C9" s="8" t="s">
        <v>66</v>
      </c>
      <c r="D9" s="11">
        <v>43100</v>
      </c>
      <c r="E9" s="16">
        <v>567227</v>
      </c>
      <c r="F9" s="16">
        <v>567227</v>
      </c>
      <c r="G9" s="16">
        <v>675000</v>
      </c>
      <c r="H9" s="9" t="s">
        <v>3</v>
      </c>
      <c r="I9" s="9" t="s">
        <v>25</v>
      </c>
      <c r="J9" s="13" t="s">
        <v>67</v>
      </c>
    </row>
    <row r="10" spans="1:10" ht="76.5" customHeight="1">
      <c r="A10" s="9">
        <v>5</v>
      </c>
      <c r="B10" s="8" t="s">
        <v>65</v>
      </c>
      <c r="C10" s="8" t="s">
        <v>174</v>
      </c>
      <c r="D10" s="11">
        <v>43100</v>
      </c>
      <c r="E10" s="16">
        <v>428571</v>
      </c>
      <c r="F10" s="16">
        <v>428571</v>
      </c>
      <c r="G10" s="16">
        <v>510000</v>
      </c>
      <c r="H10" s="9" t="s">
        <v>3</v>
      </c>
      <c r="I10" s="9" t="s">
        <v>25</v>
      </c>
      <c r="J10" s="13" t="s">
        <v>67</v>
      </c>
    </row>
    <row r="11" spans="1:10" ht="57.75" customHeight="1">
      <c r="A11" s="9">
        <v>6</v>
      </c>
      <c r="B11" s="8" t="s">
        <v>76</v>
      </c>
      <c r="C11" s="8" t="s">
        <v>166</v>
      </c>
      <c r="D11" s="11">
        <v>42788</v>
      </c>
      <c r="E11" s="16">
        <v>8823529</v>
      </c>
      <c r="F11" s="16">
        <v>10500000</v>
      </c>
      <c r="G11" s="16">
        <v>10500000</v>
      </c>
      <c r="H11" s="9" t="s">
        <v>3</v>
      </c>
      <c r="I11" s="9" t="s">
        <v>19</v>
      </c>
      <c r="J11" s="9" t="s">
        <v>74</v>
      </c>
    </row>
    <row r="12" spans="1:10" ht="48" customHeight="1">
      <c r="A12" s="9">
        <v>7</v>
      </c>
      <c r="B12" s="8" t="s">
        <v>81</v>
      </c>
      <c r="C12" s="8" t="s">
        <v>77</v>
      </c>
      <c r="D12" s="9" t="s">
        <v>80</v>
      </c>
      <c r="E12" s="16">
        <f>F12/1.19</f>
        <v>5462184.87394958</v>
      </c>
      <c r="F12" s="16">
        <v>6500000</v>
      </c>
      <c r="G12" s="16">
        <v>6500000</v>
      </c>
      <c r="H12" s="9" t="s">
        <v>3</v>
      </c>
      <c r="I12" s="9" t="s">
        <v>79</v>
      </c>
      <c r="J12" s="9" t="s">
        <v>78</v>
      </c>
    </row>
    <row r="13" spans="1:10" ht="43.5" customHeight="1">
      <c r="A13" s="9">
        <v>8</v>
      </c>
      <c r="B13" s="8" t="s">
        <v>113</v>
      </c>
      <c r="C13" s="8" t="s">
        <v>111</v>
      </c>
      <c r="D13" s="9" t="s">
        <v>112</v>
      </c>
      <c r="E13" s="14">
        <v>3361345</v>
      </c>
      <c r="F13" s="14">
        <v>4000000</v>
      </c>
      <c r="G13" s="14">
        <v>4000000</v>
      </c>
      <c r="H13" s="20" t="s">
        <v>3</v>
      </c>
      <c r="I13" s="13" t="s">
        <v>24</v>
      </c>
      <c r="J13" s="13" t="s">
        <v>21</v>
      </c>
    </row>
    <row r="14" spans="1:10" ht="80.25" customHeight="1">
      <c r="A14" s="9">
        <v>9</v>
      </c>
      <c r="B14" s="8" t="s">
        <v>146</v>
      </c>
      <c r="C14" s="8" t="s">
        <v>170</v>
      </c>
      <c r="D14" s="9" t="s">
        <v>87</v>
      </c>
      <c r="E14" s="14">
        <f>F14/1.19</f>
        <v>126050.42016806723</v>
      </c>
      <c r="F14" s="14">
        <v>150000</v>
      </c>
      <c r="G14" s="14">
        <v>150000</v>
      </c>
      <c r="H14" s="12" t="s">
        <v>3</v>
      </c>
      <c r="I14" s="13" t="s">
        <v>9</v>
      </c>
      <c r="J14" s="13" t="s">
        <v>183</v>
      </c>
    </row>
    <row r="15" spans="1:10" ht="72" customHeight="1">
      <c r="A15" s="9">
        <v>10</v>
      </c>
      <c r="B15" s="15" t="s">
        <v>190</v>
      </c>
      <c r="C15" s="5" t="s">
        <v>181</v>
      </c>
      <c r="D15" s="1" t="s">
        <v>178</v>
      </c>
      <c r="E15" s="29">
        <f>F15/1.19</f>
        <v>6466386.554621849</v>
      </c>
      <c r="F15" s="29">
        <v>7695000</v>
      </c>
      <c r="G15" s="29">
        <v>7695000</v>
      </c>
      <c r="H15" s="4" t="s">
        <v>3</v>
      </c>
      <c r="I15" s="1" t="s">
        <v>79</v>
      </c>
      <c r="J15" s="1" t="s">
        <v>21</v>
      </c>
    </row>
    <row r="16" spans="1:10" ht="37.5" customHeight="1">
      <c r="A16" s="9">
        <v>11</v>
      </c>
      <c r="B16" s="8" t="s">
        <v>35</v>
      </c>
      <c r="C16" s="8" t="s">
        <v>36</v>
      </c>
      <c r="D16" s="9" t="s">
        <v>37</v>
      </c>
      <c r="E16" s="16">
        <v>28532</v>
      </c>
      <c r="F16" s="16">
        <v>33953</v>
      </c>
      <c r="G16" s="16">
        <v>33953</v>
      </c>
      <c r="H16" s="17" t="s">
        <v>3</v>
      </c>
      <c r="I16" s="9" t="s">
        <v>10</v>
      </c>
      <c r="J16" s="9" t="s">
        <v>31</v>
      </c>
    </row>
    <row r="17" spans="1:10" ht="33.75" customHeight="1">
      <c r="A17" s="9">
        <v>12</v>
      </c>
      <c r="B17" s="15" t="s">
        <v>35</v>
      </c>
      <c r="C17" s="15" t="s">
        <v>38</v>
      </c>
      <c r="D17" s="13" t="s">
        <v>37</v>
      </c>
      <c r="E17" s="16">
        <v>32091</v>
      </c>
      <c r="F17" s="16">
        <v>38189</v>
      </c>
      <c r="G17" s="16">
        <v>38189</v>
      </c>
      <c r="H17" s="9" t="s">
        <v>3</v>
      </c>
      <c r="I17" s="13" t="s">
        <v>10</v>
      </c>
      <c r="J17" s="13" t="s">
        <v>31</v>
      </c>
    </row>
    <row r="18" spans="1:10" ht="39" customHeight="1">
      <c r="A18" s="9">
        <v>13</v>
      </c>
      <c r="B18" s="15" t="s">
        <v>35</v>
      </c>
      <c r="C18" s="15" t="s">
        <v>36</v>
      </c>
      <c r="D18" s="13" t="s">
        <v>39</v>
      </c>
      <c r="E18" s="16">
        <v>32296</v>
      </c>
      <c r="F18" s="16">
        <v>38432</v>
      </c>
      <c r="G18" s="16">
        <v>38432</v>
      </c>
      <c r="H18" s="9" t="s">
        <v>3</v>
      </c>
      <c r="I18" s="13" t="s">
        <v>10</v>
      </c>
      <c r="J18" s="13" t="s">
        <v>27</v>
      </c>
    </row>
    <row r="19" spans="1:10" ht="37.5" customHeight="1">
      <c r="A19" s="9">
        <v>14</v>
      </c>
      <c r="B19" s="15" t="s">
        <v>35</v>
      </c>
      <c r="C19" s="15" t="s">
        <v>38</v>
      </c>
      <c r="D19" s="13" t="s">
        <v>39</v>
      </c>
      <c r="E19" s="16">
        <v>36265</v>
      </c>
      <c r="F19" s="16">
        <v>43155</v>
      </c>
      <c r="G19" s="16">
        <v>43155</v>
      </c>
      <c r="H19" s="9" t="s">
        <v>3</v>
      </c>
      <c r="I19" s="13" t="s">
        <v>10</v>
      </c>
      <c r="J19" s="13" t="s">
        <v>27</v>
      </c>
    </row>
    <row r="20" spans="1:10" ht="74.25" customHeight="1">
      <c r="A20" s="9">
        <v>15</v>
      </c>
      <c r="B20" s="8" t="s">
        <v>40</v>
      </c>
      <c r="C20" s="8" t="s">
        <v>41</v>
      </c>
      <c r="D20" s="9" t="s">
        <v>42</v>
      </c>
      <c r="E20" s="16">
        <v>249953</v>
      </c>
      <c r="F20" s="16">
        <v>297444</v>
      </c>
      <c r="G20" s="16">
        <v>297444</v>
      </c>
      <c r="H20" s="9" t="s">
        <v>3</v>
      </c>
      <c r="I20" s="13" t="s">
        <v>10</v>
      </c>
      <c r="J20" s="13" t="s">
        <v>27</v>
      </c>
    </row>
    <row r="21" spans="1:10" ht="57" customHeight="1">
      <c r="A21" s="9">
        <v>16</v>
      </c>
      <c r="B21" s="8" t="s">
        <v>163</v>
      </c>
      <c r="C21" s="8" t="s">
        <v>43</v>
      </c>
      <c r="D21" s="9" t="s">
        <v>44</v>
      </c>
      <c r="E21" s="16">
        <v>438067</v>
      </c>
      <c r="F21" s="16">
        <v>521300</v>
      </c>
      <c r="G21" s="16">
        <v>513075</v>
      </c>
      <c r="H21" s="9" t="s">
        <v>3</v>
      </c>
      <c r="I21" s="13" t="s">
        <v>10</v>
      </c>
      <c r="J21" s="13" t="s">
        <v>13</v>
      </c>
    </row>
    <row r="22" spans="1:10" ht="61.5" customHeight="1">
      <c r="A22" s="9">
        <v>17</v>
      </c>
      <c r="B22" s="8" t="s">
        <v>164</v>
      </c>
      <c r="C22" s="8" t="s">
        <v>45</v>
      </c>
      <c r="D22" s="9" t="s">
        <v>46</v>
      </c>
      <c r="E22" s="16">
        <v>2685470</v>
      </c>
      <c r="F22" s="16">
        <v>3195710</v>
      </c>
      <c r="G22" s="16">
        <v>3195710</v>
      </c>
      <c r="H22" s="9" t="s">
        <v>3</v>
      </c>
      <c r="I22" s="13" t="s">
        <v>10</v>
      </c>
      <c r="J22" s="13" t="s">
        <v>13</v>
      </c>
    </row>
    <row r="23" spans="1:10" ht="30.75" customHeight="1">
      <c r="A23" s="9">
        <v>18</v>
      </c>
      <c r="B23" s="8" t="s">
        <v>56</v>
      </c>
      <c r="C23" s="8" t="s">
        <v>188</v>
      </c>
      <c r="D23" s="11">
        <v>43100</v>
      </c>
      <c r="E23" s="16">
        <v>71529</v>
      </c>
      <c r="F23" s="16">
        <v>78043.11</v>
      </c>
      <c r="G23" s="16">
        <v>78043.11</v>
      </c>
      <c r="H23" s="12" t="s">
        <v>3</v>
      </c>
      <c r="I23" s="13" t="s">
        <v>18</v>
      </c>
      <c r="J23" s="9" t="s">
        <v>52</v>
      </c>
    </row>
    <row r="24" spans="1:10" ht="48" customHeight="1">
      <c r="A24" s="9">
        <v>19</v>
      </c>
      <c r="B24" s="8" t="s">
        <v>162</v>
      </c>
      <c r="C24" s="8" t="s">
        <v>189</v>
      </c>
      <c r="D24" s="11">
        <v>43100</v>
      </c>
      <c r="E24" s="16">
        <v>39600</v>
      </c>
      <c r="F24" s="16">
        <v>47124</v>
      </c>
      <c r="G24" s="16">
        <v>47124</v>
      </c>
      <c r="H24" s="12" t="s">
        <v>3</v>
      </c>
      <c r="I24" s="13" t="s">
        <v>18</v>
      </c>
      <c r="J24" s="9" t="s">
        <v>52</v>
      </c>
    </row>
    <row r="25" spans="1:10" ht="30">
      <c r="A25" s="9">
        <v>20</v>
      </c>
      <c r="B25" s="15" t="s">
        <v>62</v>
      </c>
      <c r="C25" s="15" t="s">
        <v>187</v>
      </c>
      <c r="D25" s="13" t="s">
        <v>49</v>
      </c>
      <c r="E25" s="16">
        <v>34539</v>
      </c>
      <c r="F25" s="16">
        <v>41101</v>
      </c>
      <c r="G25" s="16">
        <v>41101</v>
      </c>
      <c r="H25" s="9" t="s">
        <v>3</v>
      </c>
      <c r="I25" s="13" t="s">
        <v>6</v>
      </c>
      <c r="J25" s="17" t="s">
        <v>53</v>
      </c>
    </row>
    <row r="26" spans="1:10" ht="27.75" customHeight="1">
      <c r="A26" s="9">
        <v>21</v>
      </c>
      <c r="B26" s="15" t="s">
        <v>17</v>
      </c>
      <c r="C26" s="15" t="s">
        <v>186</v>
      </c>
      <c r="D26" s="13" t="s">
        <v>49</v>
      </c>
      <c r="E26" s="16">
        <v>26380</v>
      </c>
      <c r="F26" s="16">
        <v>31392</v>
      </c>
      <c r="G26" s="16">
        <v>31392</v>
      </c>
      <c r="H26" s="9" t="s">
        <v>3</v>
      </c>
      <c r="I26" s="13" t="s">
        <v>6</v>
      </c>
      <c r="J26" s="9" t="s">
        <v>54</v>
      </c>
    </row>
    <row r="27" spans="1:10" ht="27.75" customHeight="1">
      <c r="A27" s="9">
        <v>22</v>
      </c>
      <c r="B27" s="15" t="s">
        <v>63</v>
      </c>
      <c r="C27" s="15" t="s">
        <v>51</v>
      </c>
      <c r="D27" s="13" t="s">
        <v>49</v>
      </c>
      <c r="E27" s="16">
        <v>80500</v>
      </c>
      <c r="F27" s="16">
        <v>95795</v>
      </c>
      <c r="G27" s="16">
        <v>95795</v>
      </c>
      <c r="H27" s="9" t="s">
        <v>3</v>
      </c>
      <c r="I27" s="13" t="s">
        <v>6</v>
      </c>
      <c r="J27" s="13" t="s">
        <v>55</v>
      </c>
    </row>
    <row r="28" spans="1:10" ht="36" customHeight="1">
      <c r="A28" s="9">
        <v>23</v>
      </c>
      <c r="B28" s="8" t="s">
        <v>75</v>
      </c>
      <c r="C28" s="8" t="s">
        <v>173</v>
      </c>
      <c r="D28" s="9" t="s">
        <v>68</v>
      </c>
      <c r="E28" s="16">
        <v>23628</v>
      </c>
      <c r="F28" s="16">
        <v>28117</v>
      </c>
      <c r="G28" s="16">
        <v>28117</v>
      </c>
      <c r="H28" s="9" t="s">
        <v>3</v>
      </c>
      <c r="I28" s="9" t="s">
        <v>19</v>
      </c>
      <c r="J28" s="9" t="s">
        <v>52</v>
      </c>
    </row>
    <row r="29" spans="1:10" ht="30">
      <c r="A29" s="9">
        <v>24</v>
      </c>
      <c r="B29" s="8" t="s">
        <v>69</v>
      </c>
      <c r="C29" s="8" t="s">
        <v>172</v>
      </c>
      <c r="D29" s="9" t="s">
        <v>70</v>
      </c>
      <c r="E29" s="16">
        <v>1079444</v>
      </c>
      <c r="F29" s="16">
        <v>1284538</v>
      </c>
      <c r="G29" s="16">
        <v>1284538</v>
      </c>
      <c r="H29" s="9" t="s">
        <v>3</v>
      </c>
      <c r="I29" s="9" t="s">
        <v>19</v>
      </c>
      <c r="J29" s="9" t="s">
        <v>71</v>
      </c>
    </row>
    <row r="30" spans="1:10" ht="48.75" customHeight="1">
      <c r="A30" s="9">
        <v>25</v>
      </c>
      <c r="B30" s="8" t="s">
        <v>72</v>
      </c>
      <c r="C30" s="8" t="s">
        <v>171</v>
      </c>
      <c r="D30" s="9" t="s">
        <v>73</v>
      </c>
      <c r="E30" s="16">
        <v>73710</v>
      </c>
      <c r="F30" s="16">
        <v>87715</v>
      </c>
      <c r="G30" s="16">
        <v>87715</v>
      </c>
      <c r="H30" s="9" t="s">
        <v>3</v>
      </c>
      <c r="I30" s="9" t="s">
        <v>19</v>
      </c>
      <c r="J30" s="9" t="s">
        <v>71</v>
      </c>
    </row>
    <row r="31" spans="1:10" ht="30">
      <c r="A31" s="9">
        <v>26</v>
      </c>
      <c r="B31" s="15" t="s">
        <v>4</v>
      </c>
      <c r="C31" s="15" t="s">
        <v>93</v>
      </c>
      <c r="D31" s="13" t="s">
        <v>87</v>
      </c>
      <c r="E31" s="14">
        <v>168228.9</v>
      </c>
      <c r="F31" s="14">
        <f>E31*1.19</f>
        <v>200192.39099999997</v>
      </c>
      <c r="G31" s="14">
        <v>200192.39</v>
      </c>
      <c r="H31" s="12" t="s">
        <v>3</v>
      </c>
      <c r="I31" s="12" t="s">
        <v>5</v>
      </c>
      <c r="J31" s="9" t="s">
        <v>29</v>
      </c>
    </row>
    <row r="32" spans="1:10" ht="30">
      <c r="A32" s="9">
        <v>27</v>
      </c>
      <c r="B32" s="15" t="s">
        <v>2</v>
      </c>
      <c r="C32" s="15" t="s">
        <v>92</v>
      </c>
      <c r="D32" s="13" t="s">
        <v>88</v>
      </c>
      <c r="E32" s="14">
        <v>146514.58</v>
      </c>
      <c r="F32" s="14">
        <f aca="true" t="shared" si="0" ref="F32:F38">E32*1.19</f>
        <v>174352.3502</v>
      </c>
      <c r="G32" s="14">
        <v>174352.35</v>
      </c>
      <c r="H32" s="12" t="s">
        <v>3</v>
      </c>
      <c r="I32" s="9" t="s">
        <v>32</v>
      </c>
      <c r="J32" s="9" t="s">
        <v>28</v>
      </c>
    </row>
    <row r="33" spans="1:10" ht="30">
      <c r="A33" s="9">
        <v>28</v>
      </c>
      <c r="B33" s="15" t="s">
        <v>2</v>
      </c>
      <c r="C33" s="15" t="s">
        <v>91</v>
      </c>
      <c r="D33" s="13" t="s">
        <v>88</v>
      </c>
      <c r="E33" s="14">
        <v>24014</v>
      </c>
      <c r="F33" s="14">
        <v>28576.66</v>
      </c>
      <c r="G33" s="14">
        <v>28576.66</v>
      </c>
      <c r="H33" s="12" t="s">
        <v>3</v>
      </c>
      <c r="I33" s="9" t="s">
        <v>32</v>
      </c>
      <c r="J33" s="9" t="s">
        <v>28</v>
      </c>
    </row>
    <row r="34" spans="1:10" ht="51.75" customHeight="1">
      <c r="A34" s="9">
        <v>29</v>
      </c>
      <c r="B34" s="15" t="s">
        <v>89</v>
      </c>
      <c r="C34" s="15" t="s">
        <v>90</v>
      </c>
      <c r="D34" s="13" t="s">
        <v>83</v>
      </c>
      <c r="E34" s="14">
        <v>320800</v>
      </c>
      <c r="F34" s="14">
        <f t="shared" si="0"/>
        <v>381752</v>
      </c>
      <c r="G34" s="14">
        <v>381752</v>
      </c>
      <c r="H34" s="12" t="s">
        <v>3</v>
      </c>
      <c r="I34" s="13" t="s">
        <v>5</v>
      </c>
      <c r="J34" s="13" t="s">
        <v>15</v>
      </c>
    </row>
    <row r="35" spans="1:10" ht="30">
      <c r="A35" s="9">
        <v>30</v>
      </c>
      <c r="B35" s="15" t="s">
        <v>94</v>
      </c>
      <c r="C35" s="15" t="s">
        <v>95</v>
      </c>
      <c r="D35" s="13" t="s">
        <v>87</v>
      </c>
      <c r="E35" s="14">
        <v>117600</v>
      </c>
      <c r="F35" s="14">
        <f t="shared" si="0"/>
        <v>139944</v>
      </c>
      <c r="G35" s="14">
        <v>139944</v>
      </c>
      <c r="H35" s="12" t="s">
        <v>3</v>
      </c>
      <c r="I35" s="13" t="s">
        <v>5</v>
      </c>
      <c r="J35" s="13" t="s">
        <v>30</v>
      </c>
    </row>
    <row r="36" spans="1:10" ht="30">
      <c r="A36" s="9">
        <v>31</v>
      </c>
      <c r="B36" s="15" t="s">
        <v>84</v>
      </c>
      <c r="C36" s="15" t="s">
        <v>96</v>
      </c>
      <c r="D36" s="13" t="s">
        <v>97</v>
      </c>
      <c r="E36" s="14">
        <v>36435</v>
      </c>
      <c r="F36" s="14">
        <f t="shared" si="0"/>
        <v>43357.65</v>
      </c>
      <c r="G36" s="14">
        <f>F36</f>
        <v>43357.65</v>
      </c>
      <c r="H36" s="12" t="s">
        <v>3</v>
      </c>
      <c r="I36" s="13" t="s">
        <v>5</v>
      </c>
      <c r="J36" s="13" t="s">
        <v>85</v>
      </c>
    </row>
    <row r="37" spans="1:10" ht="78.75" customHeight="1">
      <c r="A37" s="9">
        <v>32</v>
      </c>
      <c r="B37" s="15" t="s">
        <v>98</v>
      </c>
      <c r="C37" s="15" t="s">
        <v>167</v>
      </c>
      <c r="D37" s="13" t="s">
        <v>99</v>
      </c>
      <c r="E37" s="14">
        <v>268125</v>
      </c>
      <c r="F37" s="14">
        <f t="shared" si="0"/>
        <v>319068.75</v>
      </c>
      <c r="G37" s="14" t="s">
        <v>124</v>
      </c>
      <c r="H37" s="20" t="s">
        <v>86</v>
      </c>
      <c r="I37" s="13" t="s">
        <v>5</v>
      </c>
      <c r="J37" s="13" t="s">
        <v>100</v>
      </c>
    </row>
    <row r="38" spans="1:10" ht="64.5" customHeight="1">
      <c r="A38" s="9">
        <v>33</v>
      </c>
      <c r="B38" s="8" t="s">
        <v>101</v>
      </c>
      <c r="C38" s="8" t="s">
        <v>102</v>
      </c>
      <c r="D38" s="9" t="s">
        <v>103</v>
      </c>
      <c r="E38" s="14">
        <v>104999.66</v>
      </c>
      <c r="F38" s="14">
        <f t="shared" si="0"/>
        <v>124949.5954</v>
      </c>
      <c r="G38" s="14">
        <f>F38</f>
        <v>124949.5954</v>
      </c>
      <c r="H38" s="12" t="s">
        <v>3</v>
      </c>
      <c r="I38" s="13" t="s">
        <v>5</v>
      </c>
      <c r="J38" s="9" t="s">
        <v>50</v>
      </c>
    </row>
    <row r="39" spans="1:10" ht="39.75" customHeight="1">
      <c r="A39" s="9">
        <v>34</v>
      </c>
      <c r="B39" s="8" t="s">
        <v>104</v>
      </c>
      <c r="C39" s="8" t="s">
        <v>105</v>
      </c>
      <c r="D39" s="9" t="s">
        <v>117</v>
      </c>
      <c r="E39" s="14">
        <v>48000</v>
      </c>
      <c r="F39" s="14">
        <f>E39*1.19</f>
        <v>57120</v>
      </c>
      <c r="G39" s="14">
        <v>57120</v>
      </c>
      <c r="H39" s="12" t="s">
        <v>3</v>
      </c>
      <c r="I39" s="13" t="s">
        <v>7</v>
      </c>
      <c r="J39" s="13" t="s">
        <v>14</v>
      </c>
    </row>
    <row r="40" spans="1:10" ht="30">
      <c r="A40" s="9">
        <v>35</v>
      </c>
      <c r="B40" s="8" t="s">
        <v>106</v>
      </c>
      <c r="C40" s="8" t="s">
        <v>107</v>
      </c>
      <c r="D40" s="9" t="s">
        <v>117</v>
      </c>
      <c r="E40" s="14">
        <v>111600</v>
      </c>
      <c r="F40" s="14">
        <f>E40*1.19</f>
        <v>132804</v>
      </c>
      <c r="G40" s="14">
        <v>132804</v>
      </c>
      <c r="H40" s="20" t="s">
        <v>3</v>
      </c>
      <c r="I40" s="13" t="s">
        <v>7</v>
      </c>
      <c r="J40" s="13" t="s">
        <v>14</v>
      </c>
    </row>
    <row r="41" spans="1:10" ht="30">
      <c r="A41" s="9">
        <v>36</v>
      </c>
      <c r="B41" s="8" t="s">
        <v>108</v>
      </c>
      <c r="C41" s="8" t="s">
        <v>109</v>
      </c>
      <c r="D41" s="9" t="s">
        <v>117</v>
      </c>
      <c r="E41" s="14">
        <v>59988</v>
      </c>
      <c r="F41" s="14">
        <f>E41*1.19</f>
        <v>71385.72</v>
      </c>
      <c r="G41" s="14">
        <v>71385.72</v>
      </c>
      <c r="H41" s="20" t="s">
        <v>3</v>
      </c>
      <c r="I41" s="13" t="s">
        <v>7</v>
      </c>
      <c r="J41" s="13" t="s">
        <v>14</v>
      </c>
    </row>
    <row r="42" spans="1:10" ht="33" customHeight="1">
      <c r="A42" s="9">
        <v>37</v>
      </c>
      <c r="B42" s="8" t="s">
        <v>114</v>
      </c>
      <c r="C42" s="8" t="s">
        <v>115</v>
      </c>
      <c r="D42" s="9" t="s">
        <v>116</v>
      </c>
      <c r="E42" s="14">
        <v>81780</v>
      </c>
      <c r="F42" s="14">
        <v>81780</v>
      </c>
      <c r="G42" s="14">
        <v>81780</v>
      </c>
      <c r="H42" s="20" t="s">
        <v>3</v>
      </c>
      <c r="I42" s="13" t="s">
        <v>24</v>
      </c>
      <c r="J42" s="13" t="s">
        <v>110</v>
      </c>
    </row>
    <row r="43" spans="1:10" ht="30">
      <c r="A43" s="9">
        <v>38</v>
      </c>
      <c r="B43" s="15" t="s">
        <v>168</v>
      </c>
      <c r="C43" s="15" t="s">
        <v>147</v>
      </c>
      <c r="D43" s="13" t="s">
        <v>148</v>
      </c>
      <c r="E43" s="14">
        <v>191751</v>
      </c>
      <c r="F43" s="14">
        <f>E43*1.19</f>
        <v>228183.69</v>
      </c>
      <c r="G43" s="14">
        <v>228183.69</v>
      </c>
      <c r="H43" s="12" t="s">
        <v>3</v>
      </c>
      <c r="I43" s="13" t="s">
        <v>9</v>
      </c>
      <c r="J43" s="13" t="s">
        <v>149</v>
      </c>
    </row>
    <row r="44" spans="1:10" ht="46.5" customHeight="1">
      <c r="A44" s="9">
        <v>39</v>
      </c>
      <c r="B44" s="15" t="s">
        <v>168</v>
      </c>
      <c r="C44" s="15" t="s">
        <v>147</v>
      </c>
      <c r="D44" s="13" t="s">
        <v>185</v>
      </c>
      <c r="E44" s="14">
        <v>136965</v>
      </c>
      <c r="F44" s="14">
        <v>162988.35</v>
      </c>
      <c r="G44" s="14">
        <v>162988.35</v>
      </c>
      <c r="H44" s="12" t="s">
        <v>3</v>
      </c>
      <c r="I44" s="13" t="s">
        <v>9</v>
      </c>
      <c r="J44" s="13" t="s">
        <v>149</v>
      </c>
    </row>
    <row r="45" spans="1:10" ht="30">
      <c r="A45" s="9">
        <v>40</v>
      </c>
      <c r="B45" s="8" t="s">
        <v>182</v>
      </c>
      <c r="C45" s="8" t="s">
        <v>150</v>
      </c>
      <c r="D45" s="9" t="s">
        <v>151</v>
      </c>
      <c r="E45" s="14">
        <v>34428</v>
      </c>
      <c r="F45" s="14">
        <v>40969.32</v>
      </c>
      <c r="G45" s="14">
        <v>40969.32</v>
      </c>
      <c r="H45" s="12" t="s">
        <v>3</v>
      </c>
      <c r="I45" s="13" t="s">
        <v>9</v>
      </c>
      <c r="J45" s="13" t="s">
        <v>159</v>
      </c>
    </row>
    <row r="46" spans="1:10" ht="33.75" customHeight="1">
      <c r="A46" s="9">
        <v>41</v>
      </c>
      <c r="B46" s="8" t="s">
        <v>152</v>
      </c>
      <c r="C46" s="8" t="s">
        <v>160</v>
      </c>
      <c r="D46" s="9" t="s">
        <v>153</v>
      </c>
      <c r="E46" s="14">
        <v>37456.67</v>
      </c>
      <c r="F46" s="14">
        <v>44573.44</v>
      </c>
      <c r="G46" s="14">
        <v>44573.44</v>
      </c>
      <c r="H46" s="12" t="s">
        <v>3</v>
      </c>
      <c r="I46" s="13" t="s">
        <v>9</v>
      </c>
      <c r="J46" s="9" t="s">
        <v>161</v>
      </c>
    </row>
    <row r="47" spans="1:10" ht="30">
      <c r="A47" s="9">
        <v>42</v>
      </c>
      <c r="B47" s="19" t="s">
        <v>154</v>
      </c>
      <c r="C47" s="8" t="s">
        <v>155</v>
      </c>
      <c r="D47" s="9" t="s">
        <v>156</v>
      </c>
      <c r="E47" s="14">
        <v>732822</v>
      </c>
      <c r="F47" s="14">
        <v>872058.18</v>
      </c>
      <c r="G47" s="14">
        <v>872058.18</v>
      </c>
      <c r="H47" s="12" t="s">
        <v>3</v>
      </c>
      <c r="I47" s="13" t="s">
        <v>9</v>
      </c>
      <c r="J47" s="13" t="s">
        <v>161</v>
      </c>
    </row>
    <row r="48" spans="1:10" ht="30">
      <c r="A48" s="9">
        <v>43</v>
      </c>
      <c r="B48" s="8" t="s">
        <v>157</v>
      </c>
      <c r="C48" s="8" t="s">
        <v>118</v>
      </c>
      <c r="D48" s="9" t="s">
        <v>119</v>
      </c>
      <c r="E48" s="14">
        <f>F48/1.19</f>
        <v>35200</v>
      </c>
      <c r="F48" s="14">
        <v>41888</v>
      </c>
      <c r="G48" s="14">
        <v>41888</v>
      </c>
      <c r="H48" s="12" t="s">
        <v>3</v>
      </c>
      <c r="I48" s="13" t="s">
        <v>9</v>
      </c>
      <c r="J48" s="13" t="s">
        <v>149</v>
      </c>
    </row>
    <row r="49" spans="1:10" ht="30">
      <c r="A49" s="9">
        <v>44</v>
      </c>
      <c r="B49" s="8" t="s">
        <v>157</v>
      </c>
      <c r="C49" s="8" t="s">
        <v>184</v>
      </c>
      <c r="D49" s="9" t="s">
        <v>158</v>
      </c>
      <c r="E49" s="14">
        <v>62930</v>
      </c>
      <c r="F49" s="14">
        <v>62930</v>
      </c>
      <c r="G49" s="14">
        <v>62930</v>
      </c>
      <c r="H49" s="12" t="s">
        <v>3</v>
      </c>
      <c r="I49" s="13" t="s">
        <v>9</v>
      </c>
      <c r="J49" s="13" t="s">
        <v>52</v>
      </c>
    </row>
    <row r="50" spans="1:10" ht="33.75" customHeight="1">
      <c r="A50" s="9">
        <v>45</v>
      </c>
      <c r="B50" s="15" t="s">
        <v>123</v>
      </c>
      <c r="C50" s="8" t="s">
        <v>125</v>
      </c>
      <c r="D50" s="9" t="s">
        <v>126</v>
      </c>
      <c r="E50" s="14">
        <f>F50/1.19</f>
        <v>35061.42016806723</v>
      </c>
      <c r="F50" s="14">
        <v>41723.09</v>
      </c>
      <c r="G50" s="14">
        <v>41723.09</v>
      </c>
      <c r="H50" s="12" t="s">
        <v>3</v>
      </c>
      <c r="I50" s="13" t="s">
        <v>23</v>
      </c>
      <c r="J50" s="13" t="s">
        <v>28</v>
      </c>
    </row>
    <row r="51" spans="1:10" ht="30">
      <c r="A51" s="9">
        <v>46</v>
      </c>
      <c r="B51" s="8" t="s">
        <v>22</v>
      </c>
      <c r="C51" s="8" t="s">
        <v>131</v>
      </c>
      <c r="D51" s="9" t="s">
        <v>132</v>
      </c>
      <c r="E51" s="14">
        <f>F51/1.19</f>
        <v>428152.5210084034</v>
      </c>
      <c r="F51" s="14">
        <v>509501.5</v>
      </c>
      <c r="G51" s="14">
        <v>509501.5</v>
      </c>
      <c r="H51" s="12" t="s">
        <v>3</v>
      </c>
      <c r="I51" s="13" t="s">
        <v>23</v>
      </c>
      <c r="J51" s="13" t="s">
        <v>28</v>
      </c>
    </row>
    <row r="52" spans="1:10" ht="30">
      <c r="A52" s="9">
        <v>47</v>
      </c>
      <c r="B52" s="8" t="s">
        <v>120</v>
      </c>
      <c r="C52" s="8" t="s">
        <v>121</v>
      </c>
      <c r="D52" s="9" t="s">
        <v>122</v>
      </c>
      <c r="E52" s="14">
        <f>F52/1.19</f>
        <v>44753.20168067227</v>
      </c>
      <c r="F52" s="14">
        <v>53256.31</v>
      </c>
      <c r="G52" s="14">
        <v>53256.31</v>
      </c>
      <c r="H52" s="12" t="s">
        <v>3</v>
      </c>
      <c r="I52" s="13" t="s">
        <v>23</v>
      </c>
      <c r="J52" s="13" t="s">
        <v>50</v>
      </c>
    </row>
    <row r="53" spans="1:10" ht="30">
      <c r="A53" s="9">
        <v>48</v>
      </c>
      <c r="B53" s="8" t="s">
        <v>129</v>
      </c>
      <c r="C53" s="8" t="s">
        <v>127</v>
      </c>
      <c r="D53" s="9" t="s">
        <v>128</v>
      </c>
      <c r="E53" s="14">
        <f>F53/1.19</f>
        <v>24760.000000000004</v>
      </c>
      <c r="F53" s="14">
        <v>29464.4</v>
      </c>
      <c r="G53" s="14">
        <v>29464.4</v>
      </c>
      <c r="H53" s="12" t="s">
        <v>3</v>
      </c>
      <c r="I53" s="13" t="s">
        <v>23</v>
      </c>
      <c r="J53" s="13" t="s">
        <v>130</v>
      </c>
    </row>
    <row r="54" spans="1:10" ht="30">
      <c r="A54" s="9">
        <v>49</v>
      </c>
      <c r="B54" s="8" t="s">
        <v>137</v>
      </c>
      <c r="C54" s="8" t="s">
        <v>134</v>
      </c>
      <c r="D54" s="9" t="s">
        <v>135</v>
      </c>
      <c r="E54" s="14">
        <f>F54/1.19</f>
        <v>256754.00000000003</v>
      </c>
      <c r="F54" s="14">
        <v>305537.26</v>
      </c>
      <c r="G54" s="14">
        <v>305537.26</v>
      </c>
      <c r="H54" s="20" t="s">
        <v>47</v>
      </c>
      <c r="I54" s="13" t="s">
        <v>23</v>
      </c>
      <c r="J54" s="13" t="s">
        <v>133</v>
      </c>
    </row>
    <row r="55" spans="1:10" ht="30">
      <c r="A55" s="9">
        <v>50</v>
      </c>
      <c r="B55" s="8" t="s">
        <v>136</v>
      </c>
      <c r="C55" s="8" t="s">
        <v>138</v>
      </c>
      <c r="D55" s="9" t="s">
        <v>135</v>
      </c>
      <c r="E55" s="14">
        <f>F55/1.19</f>
        <v>57207.00000000001</v>
      </c>
      <c r="F55" s="14">
        <v>68076.33</v>
      </c>
      <c r="G55" s="14">
        <v>68076.33</v>
      </c>
      <c r="H55" s="20" t="s">
        <v>47</v>
      </c>
      <c r="I55" s="13" t="s">
        <v>23</v>
      </c>
      <c r="J55" s="13" t="s">
        <v>133</v>
      </c>
    </row>
    <row r="56" spans="1:10" ht="30">
      <c r="A56" s="9">
        <v>51</v>
      </c>
      <c r="B56" s="8" t="s">
        <v>139</v>
      </c>
      <c r="C56" s="8" t="s">
        <v>140</v>
      </c>
      <c r="D56" s="9" t="s">
        <v>135</v>
      </c>
      <c r="E56" s="14">
        <f>F56/1.19</f>
        <v>212305.5294117647</v>
      </c>
      <c r="F56" s="14">
        <v>252643.58</v>
      </c>
      <c r="G56" s="14">
        <v>252643.58</v>
      </c>
      <c r="H56" s="20" t="s">
        <v>47</v>
      </c>
      <c r="I56" s="13" t="s">
        <v>23</v>
      </c>
      <c r="J56" s="13" t="s">
        <v>133</v>
      </c>
    </row>
    <row r="57" spans="1:10" ht="45">
      <c r="A57" s="9">
        <v>52</v>
      </c>
      <c r="B57" s="8" t="s">
        <v>141</v>
      </c>
      <c r="C57" s="8" t="s">
        <v>169</v>
      </c>
      <c r="D57" s="9" t="s">
        <v>143</v>
      </c>
      <c r="E57" s="14">
        <v>36728.74</v>
      </c>
      <c r="F57" s="14">
        <v>43707.2</v>
      </c>
      <c r="G57" s="14">
        <v>43707.2</v>
      </c>
      <c r="H57" s="20" t="s">
        <v>47</v>
      </c>
      <c r="I57" s="13" t="s">
        <v>23</v>
      </c>
      <c r="J57" s="13" t="s">
        <v>144</v>
      </c>
    </row>
    <row r="58" spans="1:10" ht="42" customHeight="1">
      <c r="A58" s="9">
        <v>53</v>
      </c>
      <c r="B58" s="8" t="s">
        <v>141</v>
      </c>
      <c r="C58" s="8" t="s">
        <v>169</v>
      </c>
      <c r="D58" s="9" t="s">
        <v>145</v>
      </c>
      <c r="E58" s="14">
        <v>47060</v>
      </c>
      <c r="F58" s="14">
        <v>52921.4</v>
      </c>
      <c r="G58" s="14">
        <v>52921.4</v>
      </c>
      <c r="H58" s="20" t="s">
        <v>47</v>
      </c>
      <c r="I58" s="13" t="s">
        <v>23</v>
      </c>
      <c r="J58" s="13" t="s">
        <v>144</v>
      </c>
    </row>
    <row r="59" spans="1:10" ht="15">
      <c r="A59" s="9">
        <v>54</v>
      </c>
      <c r="B59" s="5" t="s">
        <v>176</v>
      </c>
      <c r="C59" s="5" t="s">
        <v>142</v>
      </c>
      <c r="D59" s="2" t="s">
        <v>177</v>
      </c>
      <c r="E59" s="18">
        <v>89240</v>
      </c>
      <c r="F59" s="18">
        <v>106195.6</v>
      </c>
      <c r="G59" s="18">
        <v>106195.6</v>
      </c>
      <c r="H59" s="2" t="s">
        <v>3</v>
      </c>
      <c r="I59" s="1" t="s">
        <v>8</v>
      </c>
      <c r="J59" s="1" t="s">
        <v>12</v>
      </c>
    </row>
    <row r="60" spans="1:10" ht="50.25" customHeight="1">
      <c r="A60" s="9">
        <v>55</v>
      </c>
      <c r="B60" s="7" t="s">
        <v>16</v>
      </c>
      <c r="C60" s="7" t="s">
        <v>179</v>
      </c>
      <c r="D60" s="1" t="s">
        <v>180</v>
      </c>
      <c r="E60" s="18">
        <f>F60/1.19</f>
        <v>118025</v>
      </c>
      <c r="F60" s="18">
        <v>140449.75</v>
      </c>
      <c r="G60" s="18">
        <v>140449.75</v>
      </c>
      <c r="H60" s="4" t="s">
        <v>3</v>
      </c>
      <c r="I60" s="1" t="s">
        <v>6</v>
      </c>
      <c r="J60" s="1" t="s">
        <v>13</v>
      </c>
    </row>
    <row r="61" spans="1:10" ht="39" customHeight="1">
      <c r="A61" s="9">
        <v>56</v>
      </c>
      <c r="B61" s="3" t="s">
        <v>152</v>
      </c>
      <c r="C61" s="5" t="s">
        <v>160</v>
      </c>
      <c r="D61" s="10" t="s">
        <v>153</v>
      </c>
      <c r="E61" s="18">
        <v>37456.67</v>
      </c>
      <c r="F61" s="18">
        <v>44573.44</v>
      </c>
      <c r="G61" s="18">
        <v>44573.44</v>
      </c>
      <c r="H61" s="6" t="s">
        <v>3</v>
      </c>
      <c r="I61" s="1" t="s">
        <v>9</v>
      </c>
      <c r="J61" s="1" t="s">
        <v>28</v>
      </c>
    </row>
  </sheetData>
  <sheetProtection/>
  <autoFilter ref="A5:J61">
    <sortState ref="A6:J61">
      <sortCondition sortBy="value" ref="B6:B61"/>
    </sortState>
  </autoFilter>
  <mergeCells count="2">
    <mergeCell ref="A3:J3"/>
    <mergeCell ref="I1:J1"/>
  </mergeCells>
  <conditionalFormatting sqref="B17:D17">
    <cfRule type="duplicateValues" priority="14" dxfId="3" stopIfTrue="1">
      <formula>AND(COUNTIF($B$17:$D$17,B17)&gt;1,NOT(ISBLANK(B17)))</formula>
    </cfRule>
  </conditionalFormatting>
  <conditionalFormatting sqref="B18:D18">
    <cfRule type="duplicateValues" priority="13" dxfId="3" stopIfTrue="1">
      <formula>AND(COUNTIF($B$18:$D$18,B18)&gt;1,NOT(ISBLANK(B18)))</formula>
    </cfRule>
  </conditionalFormatting>
  <conditionalFormatting sqref="B59:C59">
    <cfRule type="duplicateValues" priority="16" dxfId="3" stopIfTrue="1">
      <formula>AND(COUNTIF($B$59:$C$59,B59)&gt;1,NOT(ISBLANK(B59)))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2017-10-16T12:10:16Z</dcterms:modified>
  <cp:category/>
  <cp:version/>
  <cp:contentType/>
  <cp:contentStatus/>
</cp:coreProperties>
</file>