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2"/>
  </bookViews>
  <sheets>
    <sheet name="personal" sheetId="1" r:id="rId1"/>
    <sheet name="materiale" sheetId="2" r:id="rId2"/>
    <sheet name="proiecte 58" sheetId="3" r:id="rId3"/>
    <sheet name="investitii" sheetId="4" r:id="rId4"/>
    <sheet name="juridice" sheetId="5" r:id="rId5"/>
    <sheet name="despagubiri" sheetId="6" r:id="rId6"/>
  </sheets>
  <definedNames/>
  <calcPr fullCalcOnLoad="1"/>
</workbook>
</file>

<file path=xl/sharedStrings.xml><?xml version="1.0" encoding="utf-8"?>
<sst xmlns="http://schemas.openxmlformats.org/spreadsheetml/2006/main" count="529" uniqueCount="216">
  <si>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</si>
  <si>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</si>
  <si>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</si>
  <si>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</si>
  <si>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</si>
  <si>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</si>
  <si>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</si>
  <si>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</si>
  <si>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</si>
  <si>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</si>
  <si>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</si>
  <si>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</si>
  <si>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</si>
  <si>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</si>
  <si>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</si>
  <si>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</si>
  <si>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</si>
  <si>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</si>
  <si>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</si>
  <si>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CAPITOLUL  51.01 "AUTORITĂŢI PUBLICE ŞI ACŢIUNI EXTERNE</t>
  </si>
  <si>
    <t>Furnizor/Beneficiar suma</t>
  </si>
  <si>
    <t>TITLUL 71 "ACTIVE NEFINANCIARE"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</si>
  <si>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</si>
  <si>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</si>
  <si>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</si>
  <si>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</si>
  <si>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</si>
  <si>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</si>
  <si>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TITLUL 58 "PROIECTE CU FINANŢARE DIN FONDURI EXTERNE NERAMBURSABILE (FEN) POSTADERARE" AFERENTE CADRULUI FINANCIAR 2014-2020</t>
  </si>
  <si>
    <t>perioada:</t>
  </si>
  <si>
    <t>CAP 54.01 "ALTE SERVICII PUBLICE GENERALE"</t>
  </si>
  <si>
    <t xml:space="preserve">EXPLICATIE </t>
  </si>
  <si>
    <t>MINISTERUL  FINANTELOR</t>
  </si>
  <si>
    <t>MINISTERUL FINANŢELOR</t>
  </si>
  <si>
    <t>MINISTERUL FINANTELOR</t>
  </si>
  <si>
    <t>16.02.2022</t>
  </si>
  <si>
    <t>DANTE INTERNATIONAL SA</t>
  </si>
  <si>
    <t>14,02,2022</t>
  </si>
  <si>
    <t>mmap</t>
  </si>
  <si>
    <t>en el</t>
  </si>
  <si>
    <t>dgrfp brasov</t>
  </si>
  <si>
    <t>pf</t>
  </si>
  <si>
    <t>servicii zoom</t>
  </si>
  <si>
    <t>mf</t>
  </si>
  <si>
    <t xml:space="preserve">tva </t>
  </si>
  <si>
    <t>monitorul oficial</t>
  </si>
  <si>
    <t>publicari</t>
  </si>
  <si>
    <t>15,02,2022</t>
  </si>
  <si>
    <t>rosal grup</t>
  </si>
  <si>
    <t>salubritate</t>
  </si>
  <si>
    <t>omv petrom</t>
  </si>
  <si>
    <t>carburanti</t>
  </si>
  <si>
    <t>ascensorul</t>
  </si>
  <si>
    <t>servicii</t>
  </si>
  <si>
    <t>clean prest activ</t>
  </si>
  <si>
    <t>mentenanta</t>
  </si>
  <si>
    <t>reparatii</t>
  </si>
  <si>
    <t>marja</t>
  </si>
  <si>
    <t>16,02,2022</t>
  </si>
  <si>
    <t>tva refinitiv</t>
  </si>
  <si>
    <t>alimentare refinitiv</t>
  </si>
  <si>
    <t>aniversarii imob</t>
  </si>
  <si>
    <t>servicii nebulizare</t>
  </si>
  <si>
    <t>17,02,2022</t>
  </si>
  <si>
    <t>romprest energy</t>
  </si>
  <si>
    <t>salubrizare sector 5</t>
  </si>
  <si>
    <t>bs</t>
  </si>
  <si>
    <t>tva fti</t>
  </si>
  <si>
    <t>alimentare fti</t>
  </si>
  <si>
    <t>xerox</t>
  </si>
  <si>
    <t xml:space="preserve">servicii </t>
  </si>
  <si>
    <t>chirie pubele</t>
  </si>
  <si>
    <t>international consulting</t>
  </si>
  <si>
    <t>servicii traduceri</t>
  </si>
  <si>
    <t>mediatrust romania</t>
  </si>
  <si>
    <t>abonament</t>
  </si>
  <si>
    <t>18,02,2022</t>
  </si>
  <si>
    <t>termoenergetica</t>
  </si>
  <si>
    <t>en termica</t>
  </si>
  <si>
    <t>olimpic international</t>
  </si>
  <si>
    <t>bilet avion</t>
  </si>
  <si>
    <t>travel time</t>
  </si>
  <si>
    <t>publicariu</t>
  </si>
  <si>
    <t>mae</t>
  </si>
  <si>
    <t>taxa pasaport</t>
  </si>
  <si>
    <t>BIROU EXPERTIZE</t>
  </si>
  <si>
    <t>onorariu expert dosar 25/221/2019</t>
  </si>
  <si>
    <t>17.02.2022</t>
  </si>
  <si>
    <t>onorariu expert dosar 233/322/2020</t>
  </si>
  <si>
    <t>18.02.2022</t>
  </si>
  <si>
    <t>onorariu expert dosar 6438/311/2021</t>
  </si>
  <si>
    <t>PERSOANA JURIDICA</t>
  </si>
  <si>
    <t>poprire DE 1708/2021</t>
  </si>
  <si>
    <t>poprire DE 9/2022</t>
  </si>
  <si>
    <t>poprire DE 72/2021</t>
  </si>
  <si>
    <t>poprire DE 1/2022</t>
  </si>
  <si>
    <t>poprire DE 420/2021</t>
  </si>
  <si>
    <t>PERSOANA FIZICA</t>
  </si>
  <si>
    <t>despagubire CEDO</t>
  </si>
  <si>
    <t>poprire DE 626/2021</t>
  </si>
  <si>
    <t>poprire DE 12/2022</t>
  </si>
  <si>
    <t>MF</t>
  </si>
  <si>
    <t>consemnari CEC LOT 102 LG.165/2013</t>
  </si>
  <si>
    <t>consemnari CEC LOT   65 LG.164/2014</t>
  </si>
  <si>
    <t>cheltuieli judecata</t>
  </si>
  <si>
    <t xml:space="preserve">onorariu curator </t>
  </si>
  <si>
    <t>BUGET DE STAT</t>
  </si>
  <si>
    <t>cheltuieli judiciare</t>
  </si>
  <si>
    <t>cheltuieli executare</t>
  </si>
  <si>
    <t>cheltuieli judecata CEDO</t>
  </si>
  <si>
    <t>cheltuieli fotocopiere</t>
  </si>
  <si>
    <t>cheltuieli judecata si chelt executare</t>
  </si>
  <si>
    <t>taxa judiciara de timbru</t>
  </si>
  <si>
    <t>15.02.2022</t>
  </si>
  <si>
    <t>OP 1941</t>
  </si>
  <si>
    <t>AVANS DEPLASARE INTERNA  - PROIECT SIPOCA 449 - 58.02.01</t>
  </si>
  <si>
    <t>OP 1942</t>
  </si>
  <si>
    <t>AVANS DEPLASARE INTERNA  - PROIECT SIPOCA 449 - 58.02.02</t>
  </si>
  <si>
    <t>OP 1943</t>
  </si>
  <si>
    <t>OP 1944</t>
  </si>
  <si>
    <t>OP 1929</t>
  </si>
  <si>
    <t>REINTREGIRE CH DE PERSONAL DECEMBRIE 2021- PROIECT SIPOCA 739 - 58.02.01</t>
  </si>
  <si>
    <t>ANAF</t>
  </si>
  <si>
    <t>OP 1930</t>
  </si>
  <si>
    <t>OP 1931</t>
  </si>
  <si>
    <t>OP 1933</t>
  </si>
  <si>
    <t>OP 1926</t>
  </si>
  <si>
    <t>REINTREGIRE CH DE PERSONAL DECEMBRIE 2021- PROIECT SIPOCA 739 - 58.02.02</t>
  </si>
  <si>
    <t>OP 1932</t>
  </si>
  <si>
    <t>OP 1927</t>
  </si>
  <si>
    <t>OP 1928</t>
  </si>
  <si>
    <t>OP 1989</t>
  </si>
  <si>
    <t>ACHIZITIE MOUSE SI  GENTI PT LAPTOPURI - PROIECT SEE ACP 70099 - 58.33.02</t>
  </si>
  <si>
    <t>MIDA SOFT  BUSINESS</t>
  </si>
  <si>
    <t>OP 1990</t>
  </si>
  <si>
    <t>OP 2054</t>
  </si>
  <si>
    <t>ACHIZITIE SERVICII DE TRADUCERE - PROIECT SEE UCAAPI  68071 - 58.33.02</t>
  </si>
  <si>
    <t>INTERNATIONAL CONSULTING ALIANCE</t>
  </si>
  <si>
    <t>OP 2059</t>
  </si>
  <si>
    <t>ACHIZITIE SERVICII DE ORGANIZARE EVENIMENTE - PROIECT SIPOCA 449 - 58.02.01</t>
  </si>
  <si>
    <t>ABC EVENTS INTERNATIONAL</t>
  </si>
  <si>
    <t>OP 2060</t>
  </si>
  <si>
    <t>ACHIZITIE SERVICII DE ORGANIZARE EVENIMENTE - PROIECT SIPOCA 449 - 58.02.02</t>
  </si>
  <si>
    <t>OP 2076</t>
  </si>
  <si>
    <t>REINTREGIRE CH DE PERSONAL DECEMBRIE 2021- PROIECT SIPOCA 737 - 58.02.01</t>
  </si>
  <si>
    <t>OP 2077</t>
  </si>
  <si>
    <t>OP 2081</t>
  </si>
  <si>
    <t>OP 2086</t>
  </si>
  <si>
    <t>OP 2090</t>
  </si>
  <si>
    <t>OP 2095</t>
  </si>
  <si>
    <t>REINTREGIRE CH DE PERSONAL NOIEMBRIE  2021- PROIECT SIPOCA 737 - 58.02.01</t>
  </si>
  <si>
    <t>OP 2098</t>
  </si>
  <si>
    <t>REINTREGIRE CH DE PERSONAL OCTOMBRIE - DECEMBRIE  2021- PROIECT SIPOCA 737 - 58.02.01</t>
  </si>
  <si>
    <t>DGRFP CLUJ - NAPOCA</t>
  </si>
  <si>
    <t>OP 2103</t>
  </si>
  <si>
    <t>OP 2101</t>
  </si>
  <si>
    <t>OP 2096</t>
  </si>
  <si>
    <t>OP 2094</t>
  </si>
  <si>
    <t>OP 2087</t>
  </si>
  <si>
    <t>OP 2082</t>
  </si>
  <si>
    <t>REINTREGIRE CH DE PERSONAL OCTOMBRIE - NOIEMBRIE 2021- PROIECT SIPOCA 737 - 58.02.01</t>
  </si>
  <si>
    <t>OP 2079</t>
  </si>
  <si>
    <t>OP 2078</t>
  </si>
  <si>
    <t>REINTREGIRE CH DE PERSONAL DECEMBRIE 2021- PROIECT SIPOCA 737 - 58.02.02</t>
  </si>
  <si>
    <t>OP 2080</t>
  </si>
  <si>
    <t>OP 2083</t>
  </si>
  <si>
    <t>OP 2085</t>
  </si>
  <si>
    <t>OP 2089</t>
  </si>
  <si>
    <t>REINTREGIRE CH DE PERSONAL NOIEMBRIE 2021- PROIECT SIPOCA 737 - 58.02.02</t>
  </si>
  <si>
    <t>OP 2092</t>
  </si>
  <si>
    <t>OP 2097</t>
  </si>
  <si>
    <t>REINTREGIRE CH DE PERSONAL OCTOMBRIE - DECEMBRIE 2021- PROIECT SIPOCA 737 - 58.02.02</t>
  </si>
  <si>
    <t>OP 2100</t>
  </si>
  <si>
    <t>OP 2102</t>
  </si>
  <si>
    <t>OP 2099</t>
  </si>
  <si>
    <t>OP 2093</t>
  </si>
  <si>
    <t>OP 2091</t>
  </si>
  <si>
    <t>OP 2088</t>
  </si>
  <si>
    <t>OP 2084</t>
  </si>
  <si>
    <t>REINTREGIRE CH DE PERSONAL OCTOMBRIE - NOIEMBRIE 2021- PROIECT SIPOCA 737 - 58.02.02</t>
  </si>
  <si>
    <t>Subtotal 10.01.01</t>
  </si>
  <si>
    <t>10.01.01</t>
  </si>
  <si>
    <t>februarie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</si>
  <si>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</si>
  <si>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</si>
  <si>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</si>
  <si>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</si>
  <si>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</si>
  <si>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</si>
  <si>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</si>
  <si>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</si>
  <si>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</si>
  <si>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</si>
  <si>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</si>
  <si>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</si>
  <si>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</si>
  <si>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</si>
  <si>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</si>
  <si>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</si>
  <si>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</si>
  <si>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</si>
  <si>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</si>
  <si>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</si>
  <si>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</si>
  <si>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</si>
  <si>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10.03.07</t>
  </si>
  <si>
    <t>„10.03.07”</t>
  </si>
  <si>
    <t>Total 10.03.07</t>
  </si>
  <si>
    <t>Subtotal 59.40.00</t>
  </si>
  <si>
    <t>„59.40.00”</t>
  </si>
  <si>
    <t>Total 59.40.00</t>
  </si>
  <si>
    <t>14-18 februarie 2022</t>
  </si>
  <si>
    <t>ibm romania</t>
  </si>
  <si>
    <t>personal angajat</t>
  </si>
  <si>
    <t>ACHIZITIE LAPTOPURI SI LICENTE - PROIECT SEE ACP 70099 - 58.33.03</t>
  </si>
  <si>
    <t>fact. 229600003584- statii de lucru tip laptop Lenovo 1200 buc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</si>
</sst>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18]#,##0.00"/>
    <numFmt numFmtId="169" formatCode="[$-409]d\-mmm\-yy;@"/>
    <numFmt numFmtId="170" formatCode="#,###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"/>
      <family val="2"/>
    </font>
    <font>
      <sz val="10"/>
      <color rgb="FF000000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0"/>
      <color rgb="FF000000"/>
      <name val="Liberation Sans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57" applyFont="1" applyBorder="1" applyAlignment="1">
      <alignment horizontal="left" wrapText="1"/>
      <protection/>
    </xf>
    <xf numFmtId="0" fontId="20" fillId="0" borderId="0" xfId="57" applyFont="1" applyAlignment="1">
      <alignment horizontal="left"/>
      <protection/>
    </xf>
    <xf numFmtId="0" fontId="14" fillId="0" borderId="0" xfId="57" applyFont="1">
      <alignment/>
      <protection/>
    </xf>
    <xf numFmtId="0" fontId="19" fillId="24" borderId="0" xfId="57" applyNumberFormat="1" applyFont="1" applyFill="1" applyBorder="1" applyAlignment="1">
      <alignment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19" fillId="0" borderId="0" xfId="57" applyFont="1" applyBorder="1" applyAlignment="1">
      <alignment horizontal="center" wrapText="1"/>
      <protection/>
    </xf>
    <xf numFmtId="0" fontId="14" fillId="0" borderId="0" xfId="0" applyFont="1" applyAlignment="1">
      <alignment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0" fillId="0" borderId="1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14" fontId="14" fillId="0" borderId="13" xfId="0" applyNumberFormat="1" applyFont="1" applyBorder="1" applyAlignment="1">
      <alignment horizontal="left"/>
    </xf>
    <xf numFmtId="0" fontId="14" fillId="0" borderId="14" xfId="0" applyFont="1" applyBorder="1" applyAlignment="1">
      <alignment horizontal="left"/>
    </xf>
    <xf numFmtId="0" fontId="14" fillId="0" borderId="14" xfId="0" applyFont="1" applyBorder="1" applyAlignment="1">
      <alignment horizontal="left" wrapText="1"/>
    </xf>
    <xf numFmtId="4" fontId="14" fillId="0" borderId="15" xfId="0" applyNumberFormat="1" applyFont="1" applyBorder="1" applyAlignment="1">
      <alignment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4" fontId="0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70" fontId="0" fillId="0" borderId="16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70" fontId="0" fillId="0" borderId="19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70" fontId="0" fillId="0" borderId="22" xfId="0" applyNumberFormat="1" applyFont="1" applyBorder="1" applyAlignment="1">
      <alignment/>
    </xf>
    <xf numFmtId="170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4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0" fontId="0" fillId="0" borderId="25" xfId="0" applyNumberFormat="1" applyFont="1" applyBorder="1" applyAlignment="1">
      <alignment/>
    </xf>
    <xf numFmtId="170" fontId="0" fillId="0" borderId="26" xfId="0" applyNumberFormat="1" applyFont="1" applyBorder="1" applyAlignment="1">
      <alignment/>
    </xf>
    <xf numFmtId="14" fontId="19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Border="1" applyAlignment="1">
      <alignment/>
    </xf>
    <xf numFmtId="0" fontId="19" fillId="0" borderId="27" xfId="0" applyFont="1" applyBorder="1" applyAlignment="1">
      <alignment/>
    </xf>
    <xf numFmtId="0" fontId="19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9" fillId="0" borderId="37" xfId="0" applyFon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Font="1" applyBorder="1" applyAlignment="1">
      <alignment/>
    </xf>
    <xf numFmtId="14" fontId="19" fillId="0" borderId="27" xfId="0" applyNumberFormat="1" applyFont="1" applyBorder="1" applyAlignment="1">
      <alignment horizontal="left"/>
    </xf>
    <xf numFmtId="0" fontId="19" fillId="0" borderId="36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Font="1" applyBorder="1" applyAlignment="1">
      <alignment/>
    </xf>
    <xf numFmtId="14" fontId="19" fillId="0" borderId="36" xfId="0" applyNumberFormat="1" applyFont="1" applyBorder="1" applyAlignment="1">
      <alignment horizontal="left"/>
    </xf>
    <xf numFmtId="0" fontId="0" fillId="0" borderId="35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170" fontId="0" fillId="0" borderId="41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4" fontId="0" fillId="0" borderId="28" xfId="0" applyNumberFormat="1" applyFont="1" applyBorder="1" applyAlignment="1">
      <alignment horizontal="center" vertical="center"/>
    </xf>
    <xf numFmtId="4" fontId="0" fillId="0" borderId="35" xfId="42" applyNumberFormat="1" applyFont="1" applyFill="1" applyBorder="1" applyAlignment="1" applyProtection="1">
      <alignment horizontal="center"/>
      <protection/>
    </xf>
    <xf numFmtId="4" fontId="0" fillId="0" borderId="28" xfId="42" applyNumberFormat="1" applyFont="1" applyFill="1" applyBorder="1" applyAlignment="1" applyProtection="1">
      <alignment horizontal="center"/>
      <protection/>
    </xf>
    <xf numFmtId="0" fontId="0" fillId="0" borderId="36" xfId="0" applyFont="1" applyBorder="1" applyAlignment="1">
      <alignment horizontal="left"/>
    </xf>
    <xf numFmtId="0" fontId="19" fillId="0" borderId="18" xfId="0" applyFont="1" applyBorder="1" applyAlignment="1">
      <alignment horizontal="center"/>
    </xf>
    <xf numFmtId="170" fontId="0" fillId="0" borderId="18" xfId="0" applyNumberFormat="1" applyFont="1" applyBorder="1" applyAlignment="1">
      <alignment horizontal="right"/>
    </xf>
    <xf numFmtId="0" fontId="19" fillId="0" borderId="35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4" fontId="0" fillId="0" borderId="34" xfId="42" applyNumberFormat="1" applyFont="1" applyFill="1" applyBorder="1" applyAlignment="1" applyProtection="1">
      <alignment horizontal="center"/>
      <protection/>
    </xf>
    <xf numFmtId="0" fontId="0" fillId="0" borderId="42" xfId="0" applyBorder="1" applyAlignment="1">
      <alignment/>
    </xf>
    <xf numFmtId="14" fontId="0" fillId="0" borderId="43" xfId="0" applyNumberFormat="1" applyBorder="1" applyAlignment="1">
      <alignment/>
    </xf>
    <xf numFmtId="0" fontId="0" fillId="0" borderId="44" xfId="0" applyFill="1" applyBorder="1" applyAlignment="1">
      <alignment/>
    </xf>
    <xf numFmtId="0" fontId="0" fillId="0" borderId="44" xfId="0" applyBorder="1" applyAlignment="1">
      <alignment/>
    </xf>
    <xf numFmtId="0" fontId="19" fillId="0" borderId="44" xfId="0" applyFont="1" applyBorder="1" applyAlignment="1">
      <alignment horizontal="right"/>
    </xf>
    <xf numFmtId="4" fontId="19" fillId="0" borderId="45" xfId="42" applyNumberFormat="1" applyFont="1" applyFill="1" applyBorder="1" applyAlignment="1" applyProtection="1">
      <alignment/>
      <protection/>
    </xf>
    <xf numFmtId="14" fontId="14" fillId="0" borderId="46" xfId="0" applyNumberFormat="1" applyFont="1" applyBorder="1" applyAlignment="1">
      <alignment horizontal="center"/>
    </xf>
    <xf numFmtId="2" fontId="25" fillId="0" borderId="46" xfId="0" applyNumberFormat="1" applyFont="1" applyBorder="1" applyAlignment="1">
      <alignment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/>
    </xf>
    <xf numFmtId="4" fontId="25" fillId="0" borderId="46" xfId="0" applyNumberFormat="1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wrapText="1"/>
    </xf>
    <xf numFmtId="169" fontId="25" fillId="0" borderId="47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/>
    </xf>
    <xf numFmtId="4" fontId="25" fillId="0" borderId="49" xfId="0" applyNumberFormat="1" applyFont="1" applyBorder="1" applyAlignment="1">
      <alignment/>
    </xf>
    <xf numFmtId="0" fontId="20" fillId="0" borderId="0" xfId="57" applyFont="1">
      <alignment/>
      <protection/>
    </xf>
    <xf numFmtId="169" fontId="14" fillId="0" borderId="31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5" fillId="0" borderId="50" xfId="0" applyNumberFormat="1" applyFont="1" applyBorder="1" applyAlignment="1">
      <alignment vertical="center" wrapText="1"/>
    </xf>
    <xf numFmtId="0" fontId="14" fillId="0" borderId="50" xfId="0" applyFont="1" applyBorder="1" applyAlignment="1">
      <alignment horizontal="center" wrapText="1"/>
    </xf>
    <xf numFmtId="169" fontId="20" fillId="0" borderId="51" xfId="57" applyNumberFormat="1" applyFont="1" applyBorder="1" applyAlignment="1">
      <alignment horizontal="center"/>
      <protection/>
    </xf>
    <xf numFmtId="0" fontId="20" fillId="0" borderId="11" xfId="57" applyFont="1" applyBorder="1" applyAlignment="1">
      <alignment horizontal="center"/>
      <protection/>
    </xf>
    <xf numFmtId="0" fontId="20" fillId="0" borderId="43" xfId="57" applyFont="1" applyBorder="1">
      <alignment/>
      <protection/>
    </xf>
    <xf numFmtId="0" fontId="20" fillId="0" borderId="44" xfId="57" applyFont="1" applyBorder="1" applyAlignment="1">
      <alignment horizontal="center"/>
      <protection/>
    </xf>
    <xf numFmtId="4" fontId="20" fillId="0" borderId="45" xfId="57" applyNumberFormat="1" applyFont="1" applyBorder="1">
      <alignment/>
      <protection/>
    </xf>
    <xf numFmtId="0" fontId="25" fillId="0" borderId="52" xfId="57" applyFont="1" applyFill="1" applyBorder="1" applyAlignment="1">
      <alignment horizontal="left"/>
      <protection/>
    </xf>
    <xf numFmtId="0" fontId="25" fillId="0" borderId="52" xfId="57" applyFont="1" applyFill="1" applyBorder="1" applyAlignment="1">
      <alignment horizontal="left" wrapText="1"/>
      <protection/>
    </xf>
    <xf numFmtId="0" fontId="25" fillId="0" borderId="52" xfId="57" applyFont="1" applyFill="1" applyBorder="1" applyAlignment="1">
      <alignment horizontal="center" wrapText="1"/>
      <protection/>
    </xf>
    <xf numFmtId="0" fontId="25" fillId="0" borderId="53" xfId="57" applyFont="1" applyFill="1" applyBorder="1" applyAlignment="1">
      <alignment horizontal="center"/>
      <protection/>
    </xf>
    <xf numFmtId="4" fontId="25" fillId="25" borderId="54" xfId="0" applyNumberFormat="1" applyFont="1" applyFill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46" xfId="0" applyFont="1" applyBorder="1" applyAlignment="1">
      <alignment horizontal="center"/>
    </xf>
    <xf numFmtId="0" fontId="26" fillId="0" borderId="46" xfId="0" applyFont="1" applyBorder="1" applyAlignment="1">
      <alignment horizontal="center"/>
    </xf>
    <xf numFmtId="0" fontId="26" fillId="0" borderId="46" xfId="0" applyFont="1" applyBorder="1" applyAlignment="1">
      <alignment horizontal="justify"/>
    </xf>
    <xf numFmtId="14" fontId="27" fillId="26" borderId="46" xfId="0" applyNumberFormat="1" applyFont="1" applyFill="1" applyBorder="1" applyAlignment="1">
      <alignment horizontal="center" vertical="center" wrapText="1"/>
    </xf>
    <xf numFmtId="0" fontId="27" fillId="26" borderId="46" xfId="0" applyFont="1" applyFill="1" applyBorder="1" applyAlignment="1">
      <alignment horizontal="center" vertical="center" wrapText="1"/>
    </xf>
    <xf numFmtId="0" fontId="27" fillId="26" borderId="46" xfId="0" applyFont="1" applyFill="1" applyBorder="1" applyAlignment="1">
      <alignment horizontal="left" vertical="center" wrapText="1"/>
    </xf>
    <xf numFmtId="0" fontId="27" fillId="26" borderId="46" xfId="0" applyFont="1" applyFill="1" applyBorder="1" applyAlignment="1">
      <alignment horizontal="center" wrapText="1"/>
    </xf>
    <xf numFmtId="0" fontId="26" fillId="0" borderId="47" xfId="62" applyFont="1" applyFill="1" applyBorder="1" applyAlignment="1">
      <alignment horizontal="center"/>
      <protection/>
    </xf>
    <xf numFmtId="168" fontId="26" fillId="0" borderId="49" xfId="0" applyNumberFormat="1" applyFont="1" applyBorder="1" applyAlignment="1">
      <alignment/>
    </xf>
    <xf numFmtId="43" fontId="27" fillId="26" borderId="49" xfId="0" applyNumberFormat="1" applyFont="1" applyFill="1" applyBorder="1" applyAlignment="1">
      <alignment horizontal="right" vertical="center" wrapText="1"/>
    </xf>
    <xf numFmtId="0" fontId="26" fillId="0" borderId="55" xfId="62" applyFont="1" applyFill="1" applyBorder="1" applyAlignment="1">
      <alignment horizontal="center"/>
      <protection/>
    </xf>
    <xf numFmtId="0" fontId="0" fillId="0" borderId="56" xfId="0" applyFont="1" applyBorder="1" applyAlignment="1">
      <alignment horizontal="center"/>
    </xf>
    <xf numFmtId="0" fontId="26" fillId="0" borderId="56" xfId="0" applyFont="1" applyBorder="1" applyAlignment="1">
      <alignment horizontal="center"/>
    </xf>
    <xf numFmtId="0" fontId="26" fillId="0" borderId="56" xfId="0" applyFont="1" applyBorder="1" applyAlignment="1">
      <alignment horizontal="justify"/>
    </xf>
    <xf numFmtId="168" fontId="26" fillId="0" borderId="39" xfId="0" applyNumberFormat="1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0" fontId="25" fillId="26" borderId="13" xfId="0" applyFont="1" applyFill="1" applyBorder="1" applyAlignment="1">
      <alignment horizontal="center" vertical="center" wrapText="1"/>
    </xf>
    <xf numFmtId="14" fontId="27" fillId="26" borderId="14" xfId="0" applyNumberFormat="1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left" vertical="center" wrapText="1"/>
    </xf>
    <xf numFmtId="43" fontId="27" fillId="26" borderId="15" xfId="0" applyNumberFormat="1" applyFont="1" applyFill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6" fillId="0" borderId="52" xfId="59" applyFont="1" applyFill="1" applyBorder="1" applyAlignment="1">
      <alignment horizontal="center"/>
      <protection/>
    </xf>
    <xf numFmtId="167" fontId="26" fillId="0" borderId="52" xfId="59" applyNumberFormat="1" applyFont="1" applyFill="1" applyBorder="1" applyAlignment="1">
      <alignment horizontal="center"/>
      <protection/>
    </xf>
    <xf numFmtId="0" fontId="26" fillId="0" borderId="52" xfId="0" applyFont="1" applyBorder="1" applyAlignment="1">
      <alignment horizontal="justify"/>
    </xf>
    <xf numFmtId="0" fontId="0" fillId="0" borderId="0" xfId="0" applyFont="1" applyAlignment="1">
      <alignment/>
    </xf>
    <xf numFmtId="0" fontId="26" fillId="0" borderId="57" xfId="59" applyFont="1" applyFill="1" applyBorder="1" applyAlignment="1">
      <alignment horizontal="center"/>
      <protection/>
    </xf>
    <xf numFmtId="167" fontId="26" fillId="0" borderId="57" xfId="59" applyNumberFormat="1" applyFont="1" applyFill="1" applyBorder="1" applyAlignment="1">
      <alignment horizontal="center"/>
      <protection/>
    </xf>
    <xf numFmtId="0" fontId="26" fillId="0" borderId="57" xfId="0" applyFont="1" applyBorder="1" applyAlignment="1">
      <alignment horizontal="justify"/>
    </xf>
    <xf numFmtId="0" fontId="29" fillId="0" borderId="58" xfId="61" applyFont="1" applyFill="1" applyBorder="1" applyAlignment="1">
      <alignment/>
      <protection/>
    </xf>
    <xf numFmtId="0" fontId="26" fillId="0" borderId="59" xfId="61" applyFont="1" applyFill="1" applyBorder="1" applyAlignment="1">
      <alignment/>
      <protection/>
    </xf>
    <xf numFmtId="0" fontId="26" fillId="0" borderId="59" xfId="0" applyFont="1" applyBorder="1" applyAlignment="1">
      <alignment/>
    </xf>
    <xf numFmtId="168" fontId="28" fillId="0" borderId="60" xfId="61" applyNumberFormat="1" applyFont="1" applyFill="1" applyBorder="1" applyAlignment="1">
      <alignment horizontal="right"/>
      <protection/>
    </xf>
    <xf numFmtId="0" fontId="26" fillId="0" borderId="53" xfId="59" applyFont="1" applyFill="1" applyBorder="1" applyAlignment="1">
      <alignment horizontal="center"/>
      <protection/>
    </xf>
    <xf numFmtId="168" fontId="25" fillId="0" borderId="54" xfId="0" applyNumberFormat="1" applyFont="1" applyBorder="1" applyAlignment="1">
      <alignment/>
    </xf>
    <xf numFmtId="0" fontId="26" fillId="0" borderId="61" xfId="59" applyFont="1" applyFill="1" applyBorder="1" applyAlignment="1">
      <alignment horizontal="center"/>
      <protection/>
    </xf>
    <xf numFmtId="168" fontId="25" fillId="0" borderId="62" xfId="0" applyNumberFormat="1" applyFont="1" applyBorder="1" applyAlignment="1">
      <alignment/>
    </xf>
    <xf numFmtId="0" fontId="28" fillId="26" borderId="10" xfId="0" applyFont="1" applyFill="1" applyBorder="1" applyAlignment="1">
      <alignment horizontal="center" vertical="center" wrapText="1"/>
    </xf>
    <xf numFmtId="14" fontId="30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 horizontal="center" vertical="center" wrapText="1"/>
    </xf>
    <xf numFmtId="43" fontId="30" fillId="26" borderId="12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K25" sqref="K25"/>
    </sheetView>
  </sheetViews>
  <sheetFormatPr defaultColWidth="9.140625" defaultRowHeight="12.75"/>
  <cols>
    <col min="1" max="1" width="17.00390625" style="0" customWidth="1"/>
    <col min="2" max="2" width="13.00390625" style="0" customWidth="1"/>
    <col min="3" max="3" width="8.28125" style="0" customWidth="1"/>
    <col min="4" max="4" width="19.00390625" style="0" customWidth="1"/>
    <col min="5" max="5" width="23.28125" style="0" customWidth="1"/>
  </cols>
  <sheetData>
    <row r="1" spans="1:4" ht="12.75">
      <c r="A1" s="1" t="s">
        <v>32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17" t="s">
        <v>29</v>
      </c>
      <c r="E6" s="41" t="s">
        <v>211</v>
      </c>
      <c r="F6" s="2"/>
    </row>
    <row r="7" spans="2:4" ht="13.5" thickBot="1">
      <c r="B7" s="1"/>
      <c r="C7" s="1"/>
      <c r="D7" s="1"/>
    </row>
    <row r="8" spans="1:5" ht="18.75" customHeight="1" thickBot="1">
      <c r="A8" s="25"/>
      <c r="B8" s="103" t="s">
        <v>2</v>
      </c>
      <c r="C8" s="103" t="s">
        <v>3</v>
      </c>
      <c r="D8" s="103" t="s">
        <v>4</v>
      </c>
      <c r="E8" s="104" t="s">
        <v>5</v>
      </c>
    </row>
    <row r="9" spans="1:8" ht="12.75" customHeight="1">
      <c r="A9" s="99" t="s">
        <v>180</v>
      </c>
      <c r="B9" s="100"/>
      <c r="C9" s="100"/>
      <c r="D9" s="101">
        <v>28345744</v>
      </c>
      <c r="E9" s="102"/>
      <c r="F9" s="40"/>
      <c r="G9" s="40"/>
      <c r="H9" s="40"/>
    </row>
    <row r="10" spans="1:8" ht="12.75">
      <c r="A10" s="69" t="s">
        <v>181</v>
      </c>
      <c r="B10" s="50" t="s">
        <v>182</v>
      </c>
      <c r="C10" s="51">
        <v>22</v>
      </c>
      <c r="D10" s="52">
        <f>-8508</f>
        <v>-8508</v>
      </c>
      <c r="E10" s="70"/>
      <c r="F10" s="40"/>
      <c r="G10" s="40"/>
      <c r="H10" s="40"/>
    </row>
    <row r="11" spans="1:8" ht="12.75">
      <c r="A11" s="69"/>
      <c r="B11" s="50"/>
      <c r="C11" s="51"/>
      <c r="D11" s="52"/>
      <c r="E11" s="70"/>
      <c r="F11" s="40"/>
      <c r="G11" s="40"/>
      <c r="H11" s="40"/>
    </row>
    <row r="12" spans="1:8" ht="13.5" thickBot="1">
      <c r="A12" s="71" t="s">
        <v>183</v>
      </c>
      <c r="B12" s="54"/>
      <c r="C12" s="55"/>
      <c r="D12" s="56">
        <f>SUM(D9:D11)</f>
        <v>28337236</v>
      </c>
      <c r="E12" s="72"/>
      <c r="F12" s="40"/>
      <c r="G12" s="40"/>
      <c r="H12" s="40"/>
    </row>
    <row r="13" spans="1:8" ht="12.75">
      <c r="A13" s="73" t="s">
        <v>184</v>
      </c>
      <c r="B13" s="40"/>
      <c r="C13" s="57"/>
      <c r="D13" s="52">
        <v>2475130</v>
      </c>
      <c r="E13" s="74"/>
      <c r="F13" s="40"/>
      <c r="G13" s="40"/>
      <c r="H13" s="40"/>
    </row>
    <row r="14" spans="1:8" ht="12.75">
      <c r="A14" s="75" t="s">
        <v>185</v>
      </c>
      <c r="B14" s="50" t="s">
        <v>182</v>
      </c>
      <c r="C14" s="51">
        <v>22</v>
      </c>
      <c r="D14" s="40">
        <f>-1219</f>
        <v>-1219</v>
      </c>
      <c r="E14" s="70"/>
      <c r="F14" s="40"/>
      <c r="G14" s="40"/>
      <c r="H14" s="40"/>
    </row>
    <row r="15" spans="1:8" ht="12.75">
      <c r="A15" s="76"/>
      <c r="B15" s="58"/>
      <c r="C15" s="58"/>
      <c r="D15" s="59"/>
      <c r="E15" s="77"/>
      <c r="F15" s="40"/>
      <c r="G15" s="40"/>
      <c r="H15" s="40"/>
    </row>
    <row r="16" spans="1:8" ht="13.5" thickBot="1">
      <c r="A16" s="71" t="s">
        <v>186</v>
      </c>
      <c r="B16" s="55"/>
      <c r="C16" s="55"/>
      <c r="D16" s="56">
        <f>SUM(D13:D15)</f>
        <v>2473911</v>
      </c>
      <c r="E16" s="72"/>
      <c r="F16" s="40"/>
      <c r="G16" s="40"/>
      <c r="H16" s="40"/>
    </row>
    <row r="17" spans="1:8" ht="12.75">
      <c r="A17" s="73" t="s">
        <v>187</v>
      </c>
      <c r="B17" s="40"/>
      <c r="C17" s="57"/>
      <c r="D17" s="60">
        <v>99840</v>
      </c>
      <c r="E17" s="74"/>
      <c r="F17" s="40"/>
      <c r="G17" s="40"/>
      <c r="H17" s="40"/>
    </row>
    <row r="18" spans="1:8" ht="12.75">
      <c r="A18" s="75" t="s">
        <v>188</v>
      </c>
      <c r="B18" s="50" t="s">
        <v>182</v>
      </c>
      <c r="C18" s="51"/>
      <c r="D18" s="52"/>
      <c r="E18" s="70"/>
      <c r="F18" s="40"/>
      <c r="G18" s="40"/>
      <c r="H18" s="40"/>
    </row>
    <row r="19" spans="1:8" ht="12.75">
      <c r="A19" s="76"/>
      <c r="B19" s="58"/>
      <c r="C19" s="58"/>
      <c r="D19" s="59"/>
      <c r="E19" s="77"/>
      <c r="F19" s="40"/>
      <c r="G19" s="40"/>
      <c r="H19" s="40"/>
    </row>
    <row r="20" spans="1:8" ht="13.5" thickBot="1">
      <c r="A20" s="71" t="s">
        <v>189</v>
      </c>
      <c r="B20" s="55"/>
      <c r="C20" s="55"/>
      <c r="D20" s="56">
        <f>SUM(D17:D19)</f>
        <v>99840</v>
      </c>
      <c r="E20" s="72"/>
      <c r="F20" s="40"/>
      <c r="G20" s="40"/>
      <c r="H20" s="40"/>
    </row>
    <row r="21" spans="1:8" ht="12.75">
      <c r="A21" s="78" t="s">
        <v>190</v>
      </c>
      <c r="B21" s="62"/>
      <c r="C21" s="62"/>
      <c r="D21" s="63">
        <v>325784</v>
      </c>
      <c r="E21" s="79"/>
      <c r="F21" s="64"/>
      <c r="G21" s="40"/>
      <c r="H21" s="40"/>
    </row>
    <row r="22" spans="1:8" ht="12.75">
      <c r="A22" s="75" t="s">
        <v>191</v>
      </c>
      <c r="B22" s="50" t="s">
        <v>182</v>
      </c>
      <c r="C22" s="65"/>
      <c r="D22" s="40"/>
      <c r="E22" s="70"/>
      <c r="F22" s="64"/>
      <c r="G22" s="40"/>
      <c r="H22" s="40"/>
    </row>
    <row r="23" spans="1:8" ht="12" customHeight="1">
      <c r="A23" s="76"/>
      <c r="B23" s="61"/>
      <c r="C23" s="61"/>
      <c r="D23" s="59"/>
      <c r="E23" s="77"/>
      <c r="F23" s="64"/>
      <c r="G23" s="40"/>
      <c r="H23" s="40"/>
    </row>
    <row r="24" spans="1:8" ht="13.5" thickBot="1">
      <c r="A24" s="71" t="s">
        <v>192</v>
      </c>
      <c r="B24" s="53"/>
      <c r="C24" s="53"/>
      <c r="D24" s="56">
        <f>SUM(D21:D23)</f>
        <v>325784</v>
      </c>
      <c r="E24" s="72"/>
      <c r="F24" s="64"/>
      <c r="G24" s="40"/>
      <c r="H24" s="40"/>
    </row>
    <row r="25" spans="1:8" ht="12.75">
      <c r="A25" s="78" t="s">
        <v>193</v>
      </c>
      <c r="B25" s="61"/>
      <c r="C25" s="61"/>
      <c r="D25" s="59">
        <v>59904</v>
      </c>
      <c r="E25" s="77"/>
      <c r="F25" s="64"/>
      <c r="G25" s="40"/>
      <c r="H25" s="40"/>
    </row>
    <row r="26" spans="1:8" ht="12.75">
      <c r="A26" s="76" t="s">
        <v>194</v>
      </c>
      <c r="B26" s="50" t="s">
        <v>182</v>
      </c>
      <c r="C26" s="51"/>
      <c r="D26" s="52"/>
      <c r="E26" s="70"/>
      <c r="F26" s="64"/>
      <c r="G26" s="40"/>
      <c r="H26" s="40"/>
    </row>
    <row r="27" spans="1:8" ht="12.75">
      <c r="A27" s="76"/>
      <c r="B27" s="61"/>
      <c r="C27" s="61"/>
      <c r="D27" s="59"/>
      <c r="E27" s="77"/>
      <c r="F27" s="64"/>
      <c r="G27" s="40"/>
      <c r="H27" s="40"/>
    </row>
    <row r="28" spans="1:8" ht="13.5" thickBot="1">
      <c r="A28" s="71" t="s">
        <v>195</v>
      </c>
      <c r="B28" s="53"/>
      <c r="C28" s="53"/>
      <c r="D28" s="56">
        <f>SUM(D25:D27)</f>
        <v>59904</v>
      </c>
      <c r="E28" s="72"/>
      <c r="F28" s="64"/>
      <c r="G28" s="40"/>
      <c r="H28" s="40"/>
    </row>
    <row r="29" spans="1:8" ht="12.75">
      <c r="A29" s="80" t="s">
        <v>196</v>
      </c>
      <c r="B29" s="62"/>
      <c r="C29" s="62"/>
      <c r="D29" s="52">
        <v>101520</v>
      </c>
      <c r="E29" s="81"/>
      <c r="F29" s="64"/>
      <c r="G29" s="40"/>
      <c r="H29" s="40"/>
    </row>
    <row r="30" spans="1:8" ht="12.75">
      <c r="A30" s="75" t="s">
        <v>197</v>
      </c>
      <c r="B30" s="50" t="s">
        <v>182</v>
      </c>
      <c r="C30" s="61"/>
      <c r="D30" s="40"/>
      <c r="E30" s="70"/>
      <c r="F30" s="64"/>
      <c r="G30" s="40"/>
      <c r="H30" s="40"/>
    </row>
    <row r="31" spans="1:8" ht="12.75">
      <c r="A31" s="82"/>
      <c r="B31" s="51"/>
      <c r="C31" s="66"/>
      <c r="D31" s="52"/>
      <c r="E31" s="70"/>
      <c r="F31" s="64"/>
      <c r="G31" s="40"/>
      <c r="H31" s="40"/>
    </row>
    <row r="32" spans="1:8" ht="13.5" thickBot="1">
      <c r="A32" s="83" t="s">
        <v>198</v>
      </c>
      <c r="B32" s="53"/>
      <c r="C32" s="53"/>
      <c r="D32" s="56">
        <f>SUM(D29:D31)</f>
        <v>101520</v>
      </c>
      <c r="E32" s="84"/>
      <c r="F32" s="64"/>
      <c r="G32" s="40"/>
      <c r="H32" s="40"/>
    </row>
    <row r="33" spans="1:8" ht="12.75">
      <c r="A33" s="78" t="s">
        <v>199</v>
      </c>
      <c r="B33" s="62"/>
      <c r="C33" s="62"/>
      <c r="D33" s="63">
        <v>898428</v>
      </c>
      <c r="E33" s="79"/>
      <c r="F33" s="64"/>
      <c r="G33" s="40"/>
      <c r="H33" s="40"/>
    </row>
    <row r="34" spans="1:8" ht="12.75">
      <c r="A34" s="85" t="s">
        <v>200</v>
      </c>
      <c r="B34" s="50" t="s">
        <v>182</v>
      </c>
      <c r="C34" s="65">
        <v>22</v>
      </c>
      <c r="D34" s="40">
        <f>-280</f>
        <v>-280</v>
      </c>
      <c r="E34" s="70"/>
      <c r="F34" s="64"/>
      <c r="G34" s="40"/>
      <c r="H34" s="40"/>
    </row>
    <row r="35" spans="1:8" ht="12" customHeight="1">
      <c r="A35" s="76"/>
      <c r="B35" s="61"/>
      <c r="C35" s="61"/>
      <c r="D35" s="59"/>
      <c r="E35" s="77"/>
      <c r="F35" s="64"/>
      <c r="G35" s="40"/>
      <c r="H35" s="40"/>
    </row>
    <row r="36" spans="1:8" ht="13.5" thickBot="1">
      <c r="A36" s="71" t="s">
        <v>201</v>
      </c>
      <c r="B36" s="53"/>
      <c r="C36" s="53"/>
      <c r="D36" s="56">
        <f>SUM(D33:D35)</f>
        <v>898148</v>
      </c>
      <c r="E36" s="72"/>
      <c r="F36" s="64"/>
      <c r="G36" s="40"/>
      <c r="H36" s="40"/>
    </row>
    <row r="37" spans="1:8" ht="12.75">
      <c r="A37" s="80" t="s">
        <v>202</v>
      </c>
      <c r="B37" s="62"/>
      <c r="C37" s="62"/>
      <c r="D37" s="52">
        <v>311987</v>
      </c>
      <c r="E37" s="81"/>
      <c r="F37" s="64"/>
      <c r="G37" s="40"/>
      <c r="H37" s="40"/>
    </row>
    <row r="38" spans="1:8" ht="12.75">
      <c r="A38" s="86" t="s">
        <v>203</v>
      </c>
      <c r="B38" s="50" t="s">
        <v>182</v>
      </c>
      <c r="C38" s="50"/>
      <c r="D38" s="40"/>
      <c r="E38" s="70"/>
      <c r="F38" s="64"/>
      <c r="G38" s="40"/>
      <c r="H38" s="40"/>
    </row>
    <row r="39" spans="1:8" ht="12.75">
      <c r="A39" s="75"/>
      <c r="B39" s="61"/>
      <c r="C39" s="61"/>
      <c r="D39" s="59"/>
      <c r="E39" s="70"/>
      <c r="F39" s="64"/>
      <c r="G39" s="40"/>
      <c r="H39" s="40"/>
    </row>
    <row r="40" spans="1:8" ht="13.5" thickBot="1">
      <c r="A40" s="71" t="s">
        <v>204</v>
      </c>
      <c r="B40" s="53"/>
      <c r="C40" s="53"/>
      <c r="D40" s="56">
        <f>SUM(D37:D39)</f>
        <v>311987</v>
      </c>
      <c r="E40" s="87"/>
      <c r="F40" s="64"/>
      <c r="G40" s="40"/>
      <c r="H40" s="40"/>
    </row>
    <row r="41" spans="1:8" ht="12.75">
      <c r="A41" s="80" t="s">
        <v>205</v>
      </c>
      <c r="B41" s="62"/>
      <c r="C41" s="62"/>
      <c r="D41" s="67">
        <v>724843</v>
      </c>
      <c r="E41" s="88"/>
      <c r="F41" s="64"/>
      <c r="G41" s="40"/>
      <c r="H41" s="40"/>
    </row>
    <row r="42" spans="1:5" ht="12.75">
      <c r="A42" s="89" t="s">
        <v>206</v>
      </c>
      <c r="B42" s="50" t="s">
        <v>182</v>
      </c>
      <c r="C42" s="50">
        <v>22</v>
      </c>
      <c r="D42" s="40">
        <f>-225</f>
        <v>-225</v>
      </c>
      <c r="E42" s="90"/>
    </row>
    <row r="43" spans="1:5" ht="12.75">
      <c r="A43" s="76"/>
      <c r="B43" s="61"/>
      <c r="C43" s="61"/>
      <c r="D43" s="59"/>
      <c r="E43" s="70"/>
    </row>
    <row r="44" spans="1:5" ht="13.5" thickBot="1">
      <c r="A44" s="71" t="s">
        <v>207</v>
      </c>
      <c r="B44" s="53"/>
      <c r="C44" s="53"/>
      <c r="D44" s="56">
        <f>SUM(D41:D43)</f>
        <v>724618</v>
      </c>
      <c r="E44" s="84"/>
    </row>
    <row r="45" spans="1:5" ht="12.75">
      <c r="A45" s="80" t="s">
        <v>208</v>
      </c>
      <c r="B45" s="62"/>
      <c r="C45" s="62"/>
      <c r="D45" s="68">
        <v>235299</v>
      </c>
      <c r="E45" s="81"/>
    </row>
    <row r="46" spans="1:5" ht="12.75">
      <c r="A46" s="89" t="s">
        <v>209</v>
      </c>
      <c r="B46" s="50" t="s">
        <v>182</v>
      </c>
      <c r="C46" s="50"/>
      <c r="D46" s="40"/>
      <c r="E46" s="70"/>
    </row>
    <row r="47" spans="1:5" ht="12.75">
      <c r="A47" s="76"/>
      <c r="B47" s="61"/>
      <c r="C47" s="61"/>
      <c r="D47" s="59"/>
      <c r="E47" s="70"/>
    </row>
    <row r="48" spans="1:5" ht="13.5" thickBot="1">
      <c r="A48" s="91" t="s">
        <v>210</v>
      </c>
      <c r="B48" s="92"/>
      <c r="C48" s="92"/>
      <c r="D48" s="93">
        <f>SUM(D45:D47)</f>
        <v>235299</v>
      </c>
      <c r="E48" s="9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5">
      <selection activeCell="J24" sqref="J24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32</v>
      </c>
      <c r="B1" s="1"/>
    </row>
    <row r="3" ht="12.75">
      <c r="B3" s="1" t="s">
        <v>7</v>
      </c>
    </row>
    <row r="4" ht="12.75">
      <c r="B4" s="1"/>
    </row>
    <row r="5" spans="2:5" ht="12.75">
      <c r="B5" s="1"/>
      <c r="D5" s="18" t="s">
        <v>29</v>
      </c>
      <c r="E5" s="41" t="str">
        <f>personal!E6</f>
        <v>14-18 februarie 2022</v>
      </c>
    </row>
    <row r="6" ht="13.5" thickBot="1"/>
    <row r="7" spans="1:6" ht="68.25" customHeight="1" thickBot="1">
      <c r="A7" s="21" t="s">
        <v>8</v>
      </c>
      <c r="B7" s="22" t="s">
        <v>9</v>
      </c>
      <c r="C7" s="23" t="s">
        <v>10</v>
      </c>
      <c r="D7" s="22" t="s">
        <v>11</v>
      </c>
      <c r="E7" s="22" t="s">
        <v>12</v>
      </c>
      <c r="F7" s="24" t="s">
        <v>13</v>
      </c>
    </row>
    <row r="8" spans="1:6" ht="12.75">
      <c r="A8" s="95">
        <v>1</v>
      </c>
      <c r="B8" s="44" t="s">
        <v>37</v>
      </c>
      <c r="C8" s="45">
        <v>1903</v>
      </c>
      <c r="D8" s="44" t="s">
        <v>38</v>
      </c>
      <c r="E8" s="44" t="s">
        <v>39</v>
      </c>
      <c r="F8" s="96">
        <v>11514.45</v>
      </c>
    </row>
    <row r="9" spans="1:6" ht="12.75">
      <c r="A9" s="95">
        <f aca="true" t="shared" si="0" ref="A9:A40">A8+1</f>
        <v>2</v>
      </c>
      <c r="B9" s="44" t="s">
        <v>37</v>
      </c>
      <c r="C9" s="45">
        <v>1924</v>
      </c>
      <c r="D9" s="44" t="s">
        <v>40</v>
      </c>
      <c r="E9" s="44" t="s">
        <v>39</v>
      </c>
      <c r="F9" s="96">
        <v>92344.69</v>
      </c>
    </row>
    <row r="10" spans="1:6" ht="12.75">
      <c r="A10" s="95">
        <f t="shared" si="0"/>
        <v>3</v>
      </c>
      <c r="B10" s="44" t="s">
        <v>37</v>
      </c>
      <c r="C10" s="45">
        <v>1904</v>
      </c>
      <c r="D10" s="44" t="s">
        <v>41</v>
      </c>
      <c r="E10" s="44" t="s">
        <v>42</v>
      </c>
      <c r="F10" s="96">
        <v>249.14</v>
      </c>
    </row>
    <row r="11" spans="1:6" ht="12.75">
      <c r="A11" s="95">
        <f t="shared" si="0"/>
        <v>4</v>
      </c>
      <c r="B11" s="44" t="s">
        <v>37</v>
      </c>
      <c r="C11" s="45">
        <v>1905</v>
      </c>
      <c r="D11" s="44" t="s">
        <v>43</v>
      </c>
      <c r="E11" s="44" t="s">
        <v>44</v>
      </c>
      <c r="F11" s="96">
        <v>47</v>
      </c>
    </row>
    <row r="12" spans="1:6" ht="12.75">
      <c r="A12" s="95">
        <f t="shared" si="0"/>
        <v>5</v>
      </c>
      <c r="B12" s="46" t="s">
        <v>37</v>
      </c>
      <c r="C12" s="47">
        <v>1923</v>
      </c>
      <c r="D12" s="47" t="s">
        <v>45</v>
      </c>
      <c r="E12" s="47" t="s">
        <v>46</v>
      </c>
      <c r="F12" s="97">
        <v>14673</v>
      </c>
    </row>
    <row r="13" spans="1:6" ht="12.75">
      <c r="A13" s="95">
        <f t="shared" si="0"/>
        <v>6</v>
      </c>
      <c r="B13" s="48" t="s">
        <v>47</v>
      </c>
      <c r="C13" s="49">
        <v>1937</v>
      </c>
      <c r="D13" s="49" t="s">
        <v>38</v>
      </c>
      <c r="E13" s="49" t="s">
        <v>39</v>
      </c>
      <c r="F13" s="98">
        <v>7391.6</v>
      </c>
    </row>
    <row r="14" spans="1:6" ht="12.75">
      <c r="A14" s="95">
        <f t="shared" si="0"/>
        <v>7</v>
      </c>
      <c r="B14" s="48" t="s">
        <v>47</v>
      </c>
      <c r="C14" s="49">
        <v>1935</v>
      </c>
      <c r="D14" s="49" t="s">
        <v>48</v>
      </c>
      <c r="E14" s="49" t="s">
        <v>49</v>
      </c>
      <c r="F14" s="98">
        <v>464.04</v>
      </c>
    </row>
    <row r="15" spans="1:6" ht="12.75">
      <c r="A15" s="95">
        <f t="shared" si="0"/>
        <v>8</v>
      </c>
      <c r="B15" s="48" t="s">
        <v>47</v>
      </c>
      <c r="C15" s="49">
        <v>1925</v>
      </c>
      <c r="D15" s="49" t="s">
        <v>50</v>
      </c>
      <c r="E15" s="49" t="s">
        <v>51</v>
      </c>
      <c r="F15" s="98">
        <v>11143.27</v>
      </c>
    </row>
    <row r="16" spans="1:6" ht="12.75">
      <c r="A16" s="95">
        <f t="shared" si="0"/>
        <v>9</v>
      </c>
      <c r="B16" s="48" t="s">
        <v>47</v>
      </c>
      <c r="C16" s="49">
        <v>1936</v>
      </c>
      <c r="D16" s="49" t="s">
        <v>52</v>
      </c>
      <c r="E16" s="49" t="s">
        <v>53</v>
      </c>
      <c r="F16" s="98">
        <v>9472.4</v>
      </c>
    </row>
    <row r="17" spans="1:6" ht="12.75">
      <c r="A17" s="95">
        <f t="shared" si="0"/>
        <v>10</v>
      </c>
      <c r="B17" s="48" t="s">
        <v>47</v>
      </c>
      <c r="C17" s="49">
        <v>1959</v>
      </c>
      <c r="D17" s="49" t="s">
        <v>54</v>
      </c>
      <c r="E17" s="49" t="s">
        <v>55</v>
      </c>
      <c r="F17" s="98">
        <v>23681</v>
      </c>
    </row>
    <row r="18" spans="1:6" ht="12.75">
      <c r="A18" s="95">
        <f t="shared" si="0"/>
        <v>11</v>
      </c>
      <c r="B18" s="48" t="s">
        <v>47</v>
      </c>
      <c r="C18" s="49">
        <v>1958</v>
      </c>
      <c r="D18" s="49" t="s">
        <v>54</v>
      </c>
      <c r="E18" s="49" t="s">
        <v>56</v>
      </c>
      <c r="F18" s="98">
        <v>96.47</v>
      </c>
    </row>
    <row r="19" spans="1:6" ht="12.75">
      <c r="A19" s="95">
        <f t="shared" si="0"/>
        <v>12</v>
      </c>
      <c r="B19" s="48" t="s">
        <v>47</v>
      </c>
      <c r="C19" s="49">
        <v>1934</v>
      </c>
      <c r="D19" s="49" t="s">
        <v>43</v>
      </c>
      <c r="E19" s="49" t="s">
        <v>57</v>
      </c>
      <c r="F19" s="98">
        <v>82.1</v>
      </c>
    </row>
    <row r="20" spans="1:6" ht="12.75">
      <c r="A20" s="95">
        <f t="shared" si="0"/>
        <v>13</v>
      </c>
      <c r="B20" s="48" t="s">
        <v>58</v>
      </c>
      <c r="C20" s="49">
        <v>1982</v>
      </c>
      <c r="D20" s="49" t="s">
        <v>212</v>
      </c>
      <c r="E20" s="49" t="s">
        <v>53</v>
      </c>
      <c r="F20" s="98">
        <v>2022258.74</v>
      </c>
    </row>
    <row r="21" spans="1:6" ht="12.75">
      <c r="A21" s="95">
        <f t="shared" si="0"/>
        <v>14</v>
      </c>
      <c r="B21" s="48" t="s">
        <v>58</v>
      </c>
      <c r="C21" s="49">
        <v>1978</v>
      </c>
      <c r="D21" s="49" t="s">
        <v>43</v>
      </c>
      <c r="E21" s="49" t="s">
        <v>59</v>
      </c>
      <c r="F21" s="98">
        <v>12521</v>
      </c>
    </row>
    <row r="22" spans="1:6" ht="12.75">
      <c r="A22" s="95">
        <f t="shared" si="0"/>
        <v>15</v>
      </c>
      <c r="B22" s="48" t="s">
        <v>58</v>
      </c>
      <c r="C22" s="49">
        <v>1979</v>
      </c>
      <c r="D22" s="49" t="s">
        <v>43</v>
      </c>
      <c r="E22" s="49" t="s">
        <v>60</v>
      </c>
      <c r="F22" s="98">
        <v>66137.19</v>
      </c>
    </row>
    <row r="23" spans="1:6" ht="12.75">
      <c r="A23" s="95">
        <f t="shared" si="0"/>
        <v>16</v>
      </c>
      <c r="B23" s="48" t="s">
        <v>58</v>
      </c>
      <c r="C23" s="49">
        <v>1980</v>
      </c>
      <c r="D23" s="49" t="s">
        <v>61</v>
      </c>
      <c r="E23" s="49" t="s">
        <v>62</v>
      </c>
      <c r="F23" s="98">
        <v>801.66</v>
      </c>
    </row>
    <row r="24" spans="1:6" ht="12.75">
      <c r="A24" s="95">
        <f t="shared" si="0"/>
        <v>17</v>
      </c>
      <c r="B24" s="48" t="s">
        <v>58</v>
      </c>
      <c r="C24" s="49">
        <v>1985</v>
      </c>
      <c r="D24" s="49" t="s">
        <v>54</v>
      </c>
      <c r="E24" s="49" t="s">
        <v>55</v>
      </c>
      <c r="F24" s="98">
        <v>35759.5</v>
      </c>
    </row>
    <row r="25" spans="1:6" ht="12.75">
      <c r="A25" s="95">
        <f t="shared" si="0"/>
        <v>18</v>
      </c>
      <c r="B25" s="48" t="s">
        <v>58</v>
      </c>
      <c r="C25" s="49">
        <v>1984</v>
      </c>
      <c r="D25" s="49" t="s">
        <v>54</v>
      </c>
      <c r="E25" s="49" t="s">
        <v>56</v>
      </c>
      <c r="F25" s="98">
        <v>190.27</v>
      </c>
    </row>
    <row r="26" spans="1:6" ht="12.75">
      <c r="A26" s="95">
        <f t="shared" si="0"/>
        <v>19</v>
      </c>
      <c r="B26" s="48" t="s">
        <v>58</v>
      </c>
      <c r="C26" s="49">
        <v>1983</v>
      </c>
      <c r="D26" s="49" t="s">
        <v>43</v>
      </c>
      <c r="E26" s="49" t="s">
        <v>57</v>
      </c>
      <c r="F26" s="98">
        <v>50.05</v>
      </c>
    </row>
    <row r="27" spans="1:6" ht="12.75">
      <c r="A27" s="95">
        <f t="shared" si="0"/>
        <v>20</v>
      </c>
      <c r="B27" s="48" t="s">
        <v>63</v>
      </c>
      <c r="C27" s="49">
        <v>2044</v>
      </c>
      <c r="D27" s="49" t="s">
        <v>64</v>
      </c>
      <c r="E27" s="49" t="s">
        <v>49</v>
      </c>
      <c r="F27" s="98">
        <v>1024.36</v>
      </c>
    </row>
    <row r="28" spans="1:6" ht="12.75">
      <c r="A28" s="95">
        <f t="shared" si="0"/>
        <v>21</v>
      </c>
      <c r="B28" s="48" t="s">
        <v>63</v>
      </c>
      <c r="C28" s="49">
        <v>2045</v>
      </c>
      <c r="D28" s="49" t="s">
        <v>65</v>
      </c>
      <c r="E28" s="49" t="s">
        <v>49</v>
      </c>
      <c r="F28" s="98">
        <v>15558.55</v>
      </c>
    </row>
    <row r="29" spans="1:6" ht="12.75">
      <c r="A29" s="95">
        <f t="shared" si="0"/>
        <v>22</v>
      </c>
      <c r="B29" s="48" t="s">
        <v>63</v>
      </c>
      <c r="C29" s="49">
        <v>2039</v>
      </c>
      <c r="D29" s="49" t="s">
        <v>66</v>
      </c>
      <c r="E29" s="49" t="s">
        <v>67</v>
      </c>
      <c r="F29" s="98">
        <v>3675</v>
      </c>
    </row>
    <row r="30" spans="1:6" ht="12.75">
      <c r="A30" s="95">
        <f t="shared" si="0"/>
        <v>23</v>
      </c>
      <c r="B30" s="48" t="s">
        <v>63</v>
      </c>
      <c r="C30" s="49">
        <v>2041</v>
      </c>
      <c r="D30" s="49" t="s">
        <v>43</v>
      </c>
      <c r="E30" s="49" t="s">
        <v>68</v>
      </c>
      <c r="F30" s="98">
        <v>19940.99</v>
      </c>
    </row>
    <row r="31" spans="1:6" ht="12.75">
      <c r="A31" s="95">
        <f t="shared" si="0"/>
        <v>24</v>
      </c>
      <c r="B31" s="48" t="s">
        <v>63</v>
      </c>
      <c r="C31" s="49">
        <v>2042</v>
      </c>
      <c r="D31" s="49" t="s">
        <v>69</v>
      </c>
      <c r="E31" s="49" t="s">
        <v>70</v>
      </c>
      <c r="F31" s="98">
        <v>206867.51</v>
      </c>
    </row>
    <row r="32" spans="1:6" ht="12.75">
      <c r="A32" s="95">
        <f t="shared" si="0"/>
        <v>25</v>
      </c>
      <c r="B32" s="48" t="s">
        <v>63</v>
      </c>
      <c r="C32" s="49">
        <v>2043</v>
      </c>
      <c r="D32" s="49" t="s">
        <v>64</v>
      </c>
      <c r="E32" s="49" t="s">
        <v>71</v>
      </c>
      <c r="F32" s="98">
        <v>160.65</v>
      </c>
    </row>
    <row r="33" spans="1:6" ht="12.75">
      <c r="A33" s="95">
        <f t="shared" si="0"/>
        <v>26</v>
      </c>
      <c r="B33" s="48" t="s">
        <v>63</v>
      </c>
      <c r="C33" s="49">
        <v>2040</v>
      </c>
      <c r="D33" s="49" t="s">
        <v>72</v>
      </c>
      <c r="E33" s="49" t="s">
        <v>73</v>
      </c>
      <c r="F33" s="98">
        <v>152.32</v>
      </c>
    </row>
    <row r="34" spans="1:6" ht="12.75">
      <c r="A34" s="95">
        <f t="shared" si="0"/>
        <v>27</v>
      </c>
      <c r="B34" s="48" t="s">
        <v>63</v>
      </c>
      <c r="C34" s="49">
        <v>2003</v>
      </c>
      <c r="D34" s="49" t="s">
        <v>74</v>
      </c>
      <c r="E34" s="49" t="s">
        <v>75</v>
      </c>
      <c r="F34" s="98">
        <v>3332</v>
      </c>
    </row>
    <row r="35" spans="1:6" ht="12.75">
      <c r="A35" s="95">
        <f t="shared" si="0"/>
        <v>28</v>
      </c>
      <c r="B35" s="48" t="s">
        <v>76</v>
      </c>
      <c r="C35" s="49">
        <v>2110</v>
      </c>
      <c r="D35" s="49" t="s">
        <v>77</v>
      </c>
      <c r="E35" s="49" t="s">
        <v>78</v>
      </c>
      <c r="F35" s="98">
        <v>17862.22</v>
      </c>
    </row>
    <row r="36" spans="1:6" ht="12.75">
      <c r="A36" s="95">
        <f t="shared" si="0"/>
        <v>29</v>
      </c>
      <c r="B36" s="48" t="s">
        <v>76</v>
      </c>
      <c r="C36" s="49">
        <v>2061</v>
      </c>
      <c r="D36" s="49" t="s">
        <v>38</v>
      </c>
      <c r="E36" s="49" t="s">
        <v>53</v>
      </c>
      <c r="F36" s="98">
        <v>117.01</v>
      </c>
    </row>
    <row r="37" spans="1:6" ht="12.75">
      <c r="A37" s="95">
        <f t="shared" si="0"/>
        <v>30</v>
      </c>
      <c r="B37" s="48" t="s">
        <v>76</v>
      </c>
      <c r="C37" s="49">
        <v>2062</v>
      </c>
      <c r="D37" s="49" t="s">
        <v>79</v>
      </c>
      <c r="E37" s="49" t="s">
        <v>80</v>
      </c>
      <c r="F37" s="98">
        <v>1310.64</v>
      </c>
    </row>
    <row r="38" spans="1:6" ht="12.75">
      <c r="A38" s="95">
        <f t="shared" si="0"/>
        <v>31</v>
      </c>
      <c r="B38" s="48" t="s">
        <v>76</v>
      </c>
      <c r="C38" s="49">
        <v>2104</v>
      </c>
      <c r="D38" s="49" t="s">
        <v>81</v>
      </c>
      <c r="E38" s="49" t="s">
        <v>80</v>
      </c>
      <c r="F38" s="98">
        <v>3929.92</v>
      </c>
    </row>
    <row r="39" spans="1:6" ht="12.75">
      <c r="A39" s="95">
        <f t="shared" si="0"/>
        <v>32</v>
      </c>
      <c r="B39" s="48" t="s">
        <v>76</v>
      </c>
      <c r="C39" s="49">
        <v>2109</v>
      </c>
      <c r="D39" s="49" t="s">
        <v>45</v>
      </c>
      <c r="E39" s="49" t="s">
        <v>82</v>
      </c>
      <c r="F39" s="98">
        <v>1606</v>
      </c>
    </row>
    <row r="40" spans="1:6" ht="13.5" thickBot="1">
      <c r="A40" s="105">
        <f t="shared" si="0"/>
        <v>33</v>
      </c>
      <c r="B40" s="106" t="s">
        <v>76</v>
      </c>
      <c r="C40" s="107">
        <v>2105</v>
      </c>
      <c r="D40" s="107" t="s">
        <v>83</v>
      </c>
      <c r="E40" s="107" t="s">
        <v>84</v>
      </c>
      <c r="F40" s="108">
        <v>258</v>
      </c>
    </row>
    <row r="41" spans="1:6" ht="13.5" thickBot="1">
      <c r="A41" s="109"/>
      <c r="B41" s="110"/>
      <c r="C41" s="111"/>
      <c r="D41" s="112"/>
      <c r="E41" s="113"/>
      <c r="F41" s="114">
        <f>SUM(F8:F40)</f>
        <v>2584672.7399999993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6">
      <selection activeCell="I15" sqref="I15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2.7109375" style="10" customWidth="1"/>
    <col min="6" max="16384" width="9.140625" style="10" customWidth="1"/>
  </cols>
  <sheetData>
    <row r="1" spans="1:4" ht="12.75">
      <c r="A1" s="9" t="s">
        <v>33</v>
      </c>
      <c r="B1" s="9"/>
      <c r="C1" s="9"/>
      <c r="D1" s="9"/>
    </row>
    <row r="3" spans="1:4" ht="15.75" customHeight="1">
      <c r="A3" s="42" t="s">
        <v>19</v>
      </c>
      <c r="B3" s="42"/>
      <c r="C3" s="42"/>
      <c r="D3" s="11"/>
    </row>
    <row r="4" spans="1:10" ht="30" customHeight="1">
      <c r="A4" s="43" t="s">
        <v>28</v>
      </c>
      <c r="B4" s="43"/>
      <c r="C4" s="43"/>
      <c r="D4" s="43"/>
      <c r="E4" s="43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29</v>
      </c>
      <c r="C6" s="8" t="str">
        <f>personal!E6</f>
        <v>14-18 februarie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21.75" customHeight="1" thickBot="1">
      <c r="A8" s="26" t="s">
        <v>14</v>
      </c>
      <c r="B8" s="27" t="s">
        <v>15</v>
      </c>
      <c r="C8" s="27" t="s">
        <v>16</v>
      </c>
      <c r="D8" s="27" t="s">
        <v>20</v>
      </c>
      <c r="E8" s="28" t="s">
        <v>17</v>
      </c>
    </row>
    <row r="9" spans="1:5" s="16" customFormat="1" ht="25.5">
      <c r="A9" s="121" t="s">
        <v>113</v>
      </c>
      <c r="B9" s="115" t="s">
        <v>114</v>
      </c>
      <c r="C9" s="116" t="s">
        <v>115</v>
      </c>
      <c r="D9" s="117" t="s">
        <v>213</v>
      </c>
      <c r="E9" s="122">
        <v>123.32</v>
      </c>
    </row>
    <row r="10" spans="1:5" s="16" customFormat="1" ht="25.5">
      <c r="A10" s="121" t="s">
        <v>113</v>
      </c>
      <c r="B10" s="118" t="s">
        <v>116</v>
      </c>
      <c r="C10" s="116" t="s">
        <v>117</v>
      </c>
      <c r="D10" s="117" t="s">
        <v>213</v>
      </c>
      <c r="E10" s="123">
        <v>646.68</v>
      </c>
    </row>
    <row r="11" spans="1:5" s="16" customFormat="1" ht="25.5">
      <c r="A11" s="121" t="s">
        <v>113</v>
      </c>
      <c r="B11" s="118" t="s">
        <v>118</v>
      </c>
      <c r="C11" s="116" t="s">
        <v>115</v>
      </c>
      <c r="D11" s="117" t="s">
        <v>213</v>
      </c>
      <c r="E11" s="122">
        <v>123.32</v>
      </c>
    </row>
    <row r="12" spans="1:5" s="16" customFormat="1" ht="25.5">
      <c r="A12" s="121" t="s">
        <v>113</v>
      </c>
      <c r="B12" s="118" t="s">
        <v>119</v>
      </c>
      <c r="C12" s="116" t="s">
        <v>117</v>
      </c>
      <c r="D12" s="117" t="s">
        <v>213</v>
      </c>
      <c r="E12" s="123">
        <v>646.68</v>
      </c>
    </row>
    <row r="13" spans="1:5" s="16" customFormat="1" ht="38.25">
      <c r="A13" s="121" t="s">
        <v>113</v>
      </c>
      <c r="B13" s="118" t="s">
        <v>120</v>
      </c>
      <c r="C13" s="116" t="s">
        <v>121</v>
      </c>
      <c r="D13" s="119" t="s">
        <v>122</v>
      </c>
      <c r="E13" s="123">
        <v>1889.74</v>
      </c>
    </row>
    <row r="14" spans="1:5" s="16" customFormat="1" ht="38.25">
      <c r="A14" s="121" t="s">
        <v>113</v>
      </c>
      <c r="B14" s="118" t="s">
        <v>123</v>
      </c>
      <c r="C14" s="116" t="s">
        <v>121</v>
      </c>
      <c r="D14" s="119" t="s">
        <v>122</v>
      </c>
      <c r="E14" s="123">
        <v>265.07</v>
      </c>
    </row>
    <row r="15" spans="1:5" s="16" customFormat="1" ht="38.25">
      <c r="A15" s="121" t="s">
        <v>113</v>
      </c>
      <c r="B15" s="118" t="s">
        <v>124</v>
      </c>
      <c r="C15" s="116" t="s">
        <v>121</v>
      </c>
      <c r="D15" s="119" t="s">
        <v>122</v>
      </c>
      <c r="E15" s="123">
        <v>49.81</v>
      </c>
    </row>
    <row r="16" spans="1:5" s="16" customFormat="1" ht="38.25">
      <c r="A16" s="121" t="s">
        <v>113</v>
      </c>
      <c r="B16" s="118" t="s">
        <v>125</v>
      </c>
      <c r="C16" s="116" t="s">
        <v>121</v>
      </c>
      <c r="D16" s="119" t="s">
        <v>122</v>
      </c>
      <c r="E16" s="123">
        <v>57.98</v>
      </c>
    </row>
    <row r="17" spans="1:5" s="16" customFormat="1" ht="38.25">
      <c r="A17" s="121" t="s">
        <v>113</v>
      </c>
      <c r="B17" s="118" t="s">
        <v>126</v>
      </c>
      <c r="C17" s="116" t="s">
        <v>127</v>
      </c>
      <c r="D17" s="119" t="s">
        <v>122</v>
      </c>
      <c r="E17" s="123">
        <v>304.02</v>
      </c>
    </row>
    <row r="18" spans="1:5" ht="38.25">
      <c r="A18" s="121" t="s">
        <v>113</v>
      </c>
      <c r="B18" s="118" t="s">
        <v>128</v>
      </c>
      <c r="C18" s="116" t="s">
        <v>127</v>
      </c>
      <c r="D18" s="119" t="s">
        <v>122</v>
      </c>
      <c r="E18" s="123">
        <v>1389.93</v>
      </c>
    </row>
    <row r="19" spans="1:5" ht="38.25">
      <c r="A19" s="121" t="s">
        <v>113</v>
      </c>
      <c r="B19" s="118" t="s">
        <v>129</v>
      </c>
      <c r="C19" s="116" t="s">
        <v>127</v>
      </c>
      <c r="D19" s="119" t="s">
        <v>122</v>
      </c>
      <c r="E19" s="123">
        <v>261.19</v>
      </c>
    </row>
    <row r="20" spans="1:5" ht="38.25">
      <c r="A20" s="121" t="s">
        <v>113</v>
      </c>
      <c r="B20" s="118" t="s">
        <v>130</v>
      </c>
      <c r="C20" s="116" t="s">
        <v>127</v>
      </c>
      <c r="D20" s="119" t="s">
        <v>122</v>
      </c>
      <c r="E20" s="123">
        <v>9909.26</v>
      </c>
    </row>
    <row r="21" spans="1:5" ht="25.5">
      <c r="A21" s="121" t="s">
        <v>35</v>
      </c>
      <c r="B21" s="118" t="s">
        <v>131</v>
      </c>
      <c r="C21" s="116" t="s">
        <v>132</v>
      </c>
      <c r="D21" s="120" t="s">
        <v>133</v>
      </c>
      <c r="E21" s="123">
        <v>2304.8</v>
      </c>
    </row>
    <row r="22" spans="1:5" ht="25.5">
      <c r="A22" s="121" t="s">
        <v>35</v>
      </c>
      <c r="B22" s="118" t="s">
        <v>134</v>
      </c>
      <c r="C22" s="116" t="s">
        <v>214</v>
      </c>
      <c r="D22" s="120" t="s">
        <v>133</v>
      </c>
      <c r="E22" s="123">
        <v>82659.49</v>
      </c>
    </row>
    <row r="23" spans="1:5" ht="25.5">
      <c r="A23" s="121" t="s">
        <v>87</v>
      </c>
      <c r="B23" s="118" t="s">
        <v>135</v>
      </c>
      <c r="C23" s="116" t="s">
        <v>136</v>
      </c>
      <c r="D23" s="120" t="s">
        <v>137</v>
      </c>
      <c r="E23" s="123">
        <v>2779.84</v>
      </c>
    </row>
    <row r="24" spans="1:5" ht="38.25">
      <c r="A24" s="121" t="s">
        <v>87</v>
      </c>
      <c r="B24" s="118" t="s">
        <v>138</v>
      </c>
      <c r="C24" s="116" t="s">
        <v>139</v>
      </c>
      <c r="D24" s="120" t="s">
        <v>140</v>
      </c>
      <c r="E24" s="123">
        <v>2037.65</v>
      </c>
    </row>
    <row r="25" spans="1:5" ht="38.25">
      <c r="A25" s="121" t="s">
        <v>87</v>
      </c>
      <c r="B25" s="118" t="s">
        <v>141</v>
      </c>
      <c r="C25" s="116" t="s">
        <v>142</v>
      </c>
      <c r="D25" s="120" t="s">
        <v>140</v>
      </c>
      <c r="E25" s="123">
        <v>10684.85</v>
      </c>
    </row>
    <row r="26" spans="1:5" ht="38.25">
      <c r="A26" s="121" t="s">
        <v>89</v>
      </c>
      <c r="B26" s="118" t="s">
        <v>143</v>
      </c>
      <c r="C26" s="116" t="s">
        <v>144</v>
      </c>
      <c r="D26" s="120" t="s">
        <v>101</v>
      </c>
      <c r="E26" s="123">
        <v>270.51</v>
      </c>
    </row>
    <row r="27" spans="1:5" ht="38.25">
      <c r="A27" s="121" t="s">
        <v>89</v>
      </c>
      <c r="B27" s="118" t="s">
        <v>145</v>
      </c>
      <c r="C27" s="116" t="s">
        <v>144</v>
      </c>
      <c r="D27" s="120" t="s">
        <v>101</v>
      </c>
      <c r="E27" s="123">
        <v>67.91</v>
      </c>
    </row>
    <row r="28" spans="1:5" ht="38.25">
      <c r="A28" s="121" t="s">
        <v>89</v>
      </c>
      <c r="B28" s="118" t="s">
        <v>146</v>
      </c>
      <c r="C28" s="116" t="s">
        <v>144</v>
      </c>
      <c r="D28" s="120" t="s">
        <v>101</v>
      </c>
      <c r="E28" s="123">
        <v>2189.25</v>
      </c>
    </row>
    <row r="29" spans="1:5" ht="38.25">
      <c r="A29" s="121" t="s">
        <v>89</v>
      </c>
      <c r="B29" s="118" t="s">
        <v>147</v>
      </c>
      <c r="C29" s="116" t="s">
        <v>144</v>
      </c>
      <c r="D29" s="118" t="s">
        <v>122</v>
      </c>
      <c r="E29" s="123">
        <v>3.04</v>
      </c>
    </row>
    <row r="30" spans="1:5" ht="38.25">
      <c r="A30" s="121" t="s">
        <v>89</v>
      </c>
      <c r="B30" s="118" t="s">
        <v>148</v>
      </c>
      <c r="C30" s="116" t="s">
        <v>144</v>
      </c>
      <c r="D30" s="118" t="s">
        <v>122</v>
      </c>
      <c r="E30" s="123">
        <v>16.82</v>
      </c>
    </row>
    <row r="31" spans="1:5" ht="25.5">
      <c r="A31" s="121" t="s">
        <v>89</v>
      </c>
      <c r="B31" s="118" t="s">
        <v>149</v>
      </c>
      <c r="C31" s="116" t="s">
        <v>150</v>
      </c>
      <c r="D31" s="118" t="s">
        <v>122</v>
      </c>
      <c r="E31" s="123">
        <v>155.84</v>
      </c>
    </row>
    <row r="32" spans="1:5" ht="38.25">
      <c r="A32" s="121" t="s">
        <v>89</v>
      </c>
      <c r="B32" s="118" t="s">
        <v>151</v>
      </c>
      <c r="C32" s="116" t="s">
        <v>152</v>
      </c>
      <c r="D32" s="118" t="s">
        <v>153</v>
      </c>
      <c r="E32" s="123">
        <v>109.87</v>
      </c>
    </row>
    <row r="33" spans="1:5" ht="38.25">
      <c r="A33" s="121" t="s">
        <v>89</v>
      </c>
      <c r="B33" s="118" t="s">
        <v>154</v>
      </c>
      <c r="C33" s="116" t="s">
        <v>152</v>
      </c>
      <c r="D33" s="118" t="s">
        <v>153</v>
      </c>
      <c r="E33" s="123">
        <v>29.47</v>
      </c>
    </row>
    <row r="34" spans="1:5" ht="38.25">
      <c r="A34" s="121" t="s">
        <v>89</v>
      </c>
      <c r="B34" s="118" t="s">
        <v>155</v>
      </c>
      <c r="C34" s="116" t="s">
        <v>152</v>
      </c>
      <c r="D34" s="118" t="s">
        <v>153</v>
      </c>
      <c r="E34" s="123">
        <v>829.16</v>
      </c>
    </row>
    <row r="35" spans="1:5" ht="38.25">
      <c r="A35" s="121" t="s">
        <v>89</v>
      </c>
      <c r="B35" s="118" t="s">
        <v>156</v>
      </c>
      <c r="C35" s="116" t="s">
        <v>152</v>
      </c>
      <c r="D35" s="118" t="s">
        <v>153</v>
      </c>
      <c r="E35" s="123">
        <v>21.62</v>
      </c>
    </row>
    <row r="36" spans="1:5" ht="38.25">
      <c r="A36" s="121" t="s">
        <v>89</v>
      </c>
      <c r="B36" s="118" t="s">
        <v>157</v>
      </c>
      <c r="C36" s="116" t="s">
        <v>144</v>
      </c>
      <c r="D36" s="118" t="s">
        <v>122</v>
      </c>
      <c r="E36" s="123">
        <v>4.48</v>
      </c>
    </row>
    <row r="37" spans="1:5" ht="38.25">
      <c r="A37" s="121" t="s">
        <v>89</v>
      </c>
      <c r="B37" s="118" t="s">
        <v>158</v>
      </c>
      <c r="C37" s="116" t="s">
        <v>144</v>
      </c>
      <c r="D37" s="118" t="s">
        <v>122</v>
      </c>
      <c r="E37" s="123">
        <v>114.52</v>
      </c>
    </row>
    <row r="38" spans="1:5" ht="38.25">
      <c r="A38" s="121" t="s">
        <v>89</v>
      </c>
      <c r="B38" s="118" t="s">
        <v>159</v>
      </c>
      <c r="C38" s="116" t="s">
        <v>160</v>
      </c>
      <c r="D38" s="120" t="s">
        <v>101</v>
      </c>
      <c r="E38" s="123">
        <v>7635.51</v>
      </c>
    </row>
    <row r="39" spans="1:5" ht="38.25">
      <c r="A39" s="121" t="s">
        <v>89</v>
      </c>
      <c r="B39" s="118" t="s">
        <v>161</v>
      </c>
      <c r="C39" s="116" t="s">
        <v>144</v>
      </c>
      <c r="D39" s="120" t="s">
        <v>101</v>
      </c>
      <c r="E39" s="123">
        <v>56.86</v>
      </c>
    </row>
    <row r="40" spans="1:5" ht="38.25">
      <c r="A40" s="121" t="s">
        <v>89</v>
      </c>
      <c r="B40" s="118" t="s">
        <v>162</v>
      </c>
      <c r="C40" s="116" t="s">
        <v>163</v>
      </c>
      <c r="D40" s="120" t="s">
        <v>101</v>
      </c>
      <c r="E40" s="123">
        <v>298.14</v>
      </c>
    </row>
    <row r="41" spans="1:5" ht="38.25">
      <c r="A41" s="121" t="s">
        <v>89</v>
      </c>
      <c r="B41" s="118" t="s">
        <v>164</v>
      </c>
      <c r="C41" s="116" t="s">
        <v>163</v>
      </c>
      <c r="D41" s="120" t="s">
        <v>101</v>
      </c>
      <c r="E41" s="123">
        <v>356.09</v>
      </c>
    </row>
    <row r="42" spans="1:5" ht="38.25">
      <c r="A42" s="121" t="s">
        <v>89</v>
      </c>
      <c r="B42" s="118" t="s">
        <v>165</v>
      </c>
      <c r="C42" s="116" t="s">
        <v>163</v>
      </c>
      <c r="D42" s="120" t="s">
        <v>101</v>
      </c>
      <c r="E42" s="123">
        <v>11479.75</v>
      </c>
    </row>
    <row r="43" spans="1:5" ht="38.25">
      <c r="A43" s="121" t="s">
        <v>89</v>
      </c>
      <c r="B43" s="118" t="s">
        <v>166</v>
      </c>
      <c r="C43" s="116" t="s">
        <v>163</v>
      </c>
      <c r="D43" s="120" t="s">
        <v>101</v>
      </c>
      <c r="E43" s="123">
        <v>1418.49</v>
      </c>
    </row>
    <row r="44" spans="1:5" ht="25.5">
      <c r="A44" s="121" t="s">
        <v>89</v>
      </c>
      <c r="B44" s="118" t="s">
        <v>167</v>
      </c>
      <c r="C44" s="116" t="s">
        <v>168</v>
      </c>
      <c r="D44" s="120" t="s">
        <v>122</v>
      </c>
      <c r="E44" s="123">
        <v>817.16</v>
      </c>
    </row>
    <row r="45" spans="1:5" ht="38.25">
      <c r="A45" s="121" t="s">
        <v>89</v>
      </c>
      <c r="B45" s="118" t="s">
        <v>169</v>
      </c>
      <c r="C45" s="116" t="s">
        <v>163</v>
      </c>
      <c r="D45" s="120" t="s">
        <v>122</v>
      </c>
      <c r="E45" s="123">
        <v>15.96</v>
      </c>
    </row>
    <row r="46" spans="1:5" ht="38.25">
      <c r="A46" s="121" t="s">
        <v>89</v>
      </c>
      <c r="B46" s="118" t="s">
        <v>170</v>
      </c>
      <c r="C46" s="116" t="s">
        <v>171</v>
      </c>
      <c r="D46" s="118" t="s">
        <v>153</v>
      </c>
      <c r="E46" s="123">
        <v>113.38</v>
      </c>
    </row>
    <row r="47" spans="1:5" ht="38.25">
      <c r="A47" s="121" t="s">
        <v>89</v>
      </c>
      <c r="B47" s="118" t="s">
        <v>172</v>
      </c>
      <c r="C47" s="116" t="s">
        <v>171</v>
      </c>
      <c r="D47" s="118" t="s">
        <v>153</v>
      </c>
      <c r="E47" s="123">
        <v>4347.84</v>
      </c>
    </row>
    <row r="48" spans="1:5" ht="38.25">
      <c r="A48" s="121" t="s">
        <v>89</v>
      </c>
      <c r="B48" s="118" t="s">
        <v>173</v>
      </c>
      <c r="C48" s="116" t="s">
        <v>171</v>
      </c>
      <c r="D48" s="118" t="s">
        <v>153</v>
      </c>
      <c r="E48" s="123">
        <v>154.53</v>
      </c>
    </row>
    <row r="49" spans="1:5" ht="38.25">
      <c r="A49" s="121" t="s">
        <v>89</v>
      </c>
      <c r="B49" s="118" t="s">
        <v>174</v>
      </c>
      <c r="C49" s="116" t="s">
        <v>171</v>
      </c>
      <c r="D49" s="118" t="s">
        <v>153</v>
      </c>
      <c r="E49" s="123">
        <v>576.13</v>
      </c>
    </row>
    <row r="50" spans="1:5" ht="38.25">
      <c r="A50" s="121" t="s">
        <v>89</v>
      </c>
      <c r="B50" s="118" t="s">
        <v>175</v>
      </c>
      <c r="C50" s="116" t="s">
        <v>163</v>
      </c>
      <c r="D50" s="120" t="s">
        <v>122</v>
      </c>
      <c r="E50" s="123">
        <v>600.48</v>
      </c>
    </row>
    <row r="51" spans="1:5" ht="38.25">
      <c r="A51" s="121" t="s">
        <v>89</v>
      </c>
      <c r="B51" s="118" t="s">
        <v>176</v>
      </c>
      <c r="C51" s="116" t="s">
        <v>163</v>
      </c>
      <c r="D51" s="120" t="s">
        <v>122</v>
      </c>
      <c r="E51" s="123">
        <v>88.18</v>
      </c>
    </row>
    <row r="52" spans="1:5" ht="38.25">
      <c r="A52" s="121" t="s">
        <v>89</v>
      </c>
      <c r="B52" s="118" t="s">
        <v>177</v>
      </c>
      <c r="C52" s="116" t="s">
        <v>163</v>
      </c>
      <c r="D52" s="120" t="s">
        <v>122</v>
      </c>
      <c r="E52" s="123">
        <v>23.52</v>
      </c>
    </row>
    <row r="53" spans="1:5" ht="38.25">
      <c r="A53" s="121" t="s">
        <v>89</v>
      </c>
      <c r="B53" s="118" t="s">
        <v>178</v>
      </c>
      <c r="C53" s="116" t="s">
        <v>179</v>
      </c>
      <c r="D53" s="120" t="s">
        <v>101</v>
      </c>
      <c r="E53" s="123">
        <v>40038.49</v>
      </c>
    </row>
    <row r="54" spans="1:5" ht="13.5" thickBot="1">
      <c r="A54" s="125"/>
      <c r="B54" s="126"/>
      <c r="C54" s="127"/>
      <c r="D54" s="128"/>
      <c r="E54" s="35"/>
    </row>
    <row r="55" spans="1:5" s="124" customFormat="1" ht="18.75" customHeight="1" thickBot="1">
      <c r="A55" s="129" t="s">
        <v>18</v>
      </c>
      <c r="B55" s="130"/>
      <c r="C55" s="131"/>
      <c r="D55" s="132"/>
      <c r="E55" s="133">
        <f>SUM(E9:E54)</f>
        <v>187966.62999999995</v>
      </c>
    </row>
  </sheetData>
  <sheetProtection selectLockedCells="1" selectUnlockedCells="1"/>
  <mergeCells count="2">
    <mergeCell ref="A3:C3"/>
    <mergeCell ref="A4:E4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6.140625" style="10" customWidth="1"/>
    <col min="2" max="2" width="17.421875" style="10" customWidth="1"/>
    <col min="3" max="3" width="42.57421875" style="10" customWidth="1"/>
    <col min="4" max="4" width="35.8515625" style="10" customWidth="1"/>
    <col min="5" max="5" width="14.7109375" style="10" bestFit="1" customWidth="1"/>
    <col min="6" max="16384" width="9.140625" style="10" customWidth="1"/>
  </cols>
  <sheetData>
    <row r="1" spans="1:4" ht="12.75">
      <c r="A1" s="9" t="s">
        <v>33</v>
      </c>
      <c r="B1" s="9"/>
      <c r="C1" s="9"/>
      <c r="D1" s="9"/>
    </row>
    <row r="3" spans="1:4" ht="15.75" customHeight="1">
      <c r="A3" s="42" t="s">
        <v>19</v>
      </c>
      <c r="B3" s="42"/>
      <c r="C3" s="42"/>
      <c r="D3" s="11"/>
    </row>
    <row r="4" spans="1:10" ht="19.5" customHeight="1">
      <c r="A4" s="43" t="s">
        <v>21</v>
      </c>
      <c r="B4" s="43"/>
      <c r="C4" s="43"/>
      <c r="D4" s="43"/>
      <c r="E4" s="43"/>
      <c r="F4" s="12"/>
      <c r="G4" s="12"/>
      <c r="H4" s="12"/>
      <c r="I4" s="13"/>
      <c r="J4" s="13"/>
    </row>
    <row r="5" spans="1:10" ht="12.75">
      <c r="A5" s="14"/>
      <c r="B5" s="15"/>
      <c r="C5" s="15"/>
      <c r="D5" s="15"/>
      <c r="E5" s="12"/>
      <c r="F5" s="12"/>
      <c r="G5" s="12"/>
      <c r="H5" s="12"/>
      <c r="I5" s="13"/>
      <c r="J5" s="13"/>
    </row>
    <row r="6" spans="1:10" ht="12.75">
      <c r="A6" s="14"/>
      <c r="B6" s="18" t="s">
        <v>29</v>
      </c>
      <c r="C6" s="8" t="str">
        <f>personal!E6</f>
        <v>14-18 februarie 2022</v>
      </c>
      <c r="D6" s="15"/>
      <c r="E6" s="12"/>
      <c r="F6" s="12"/>
      <c r="G6" s="12"/>
      <c r="H6" s="12"/>
      <c r="I6" s="13"/>
      <c r="J6" s="13"/>
    </row>
    <row r="7" ht="13.5" thickBot="1"/>
    <row r="8" spans="1:5" ht="21.75" customHeight="1" thickBot="1">
      <c r="A8" s="26" t="s">
        <v>14</v>
      </c>
      <c r="B8" s="27" t="s">
        <v>15</v>
      </c>
      <c r="C8" s="27" t="s">
        <v>16</v>
      </c>
      <c r="D8" s="27" t="s">
        <v>20</v>
      </c>
      <c r="E8" s="28" t="s">
        <v>17</v>
      </c>
    </row>
    <row r="9" spans="1:5" s="16" customFormat="1" ht="25.5">
      <c r="A9" s="137" t="s">
        <v>35</v>
      </c>
      <c r="B9" s="134">
        <v>1981</v>
      </c>
      <c r="C9" s="135" t="s">
        <v>215</v>
      </c>
      <c r="D9" s="136" t="s">
        <v>36</v>
      </c>
      <c r="E9" s="138">
        <v>3482292.24</v>
      </c>
    </row>
    <row r="10" spans="1:5" s="16" customFormat="1" ht="13.5" thickBot="1">
      <c r="A10" s="32"/>
      <c r="B10" s="33"/>
      <c r="C10" s="34"/>
      <c r="D10" s="34"/>
      <c r="E10" s="35"/>
    </row>
    <row r="11" spans="1:5" ht="21.75" customHeight="1" thickBot="1">
      <c r="A11" s="29" t="s">
        <v>18</v>
      </c>
      <c r="B11" s="30"/>
      <c r="C11" s="30"/>
      <c r="D11" s="30"/>
      <c r="E11" s="31">
        <f>SUM(E9:E10)</f>
        <v>3482292.24</v>
      </c>
    </row>
  </sheetData>
  <sheetProtection selectLockedCells="1" selectUnlockedCells="1"/>
  <mergeCells count="2">
    <mergeCell ref="A3:C3"/>
    <mergeCell ref="A4:E4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80"/>
  <sheetViews>
    <sheetView zoomScalePageLayoutView="0" workbookViewId="0" topLeftCell="A37">
      <selection activeCell="J53" sqref="J53"/>
    </sheetView>
  </sheetViews>
  <sheetFormatPr defaultColWidth="9.140625" defaultRowHeight="12.75"/>
  <cols>
    <col min="1" max="1" width="9.140625" style="139" customWidth="1"/>
    <col min="2" max="2" width="16.28125" style="139" customWidth="1"/>
    <col min="3" max="3" width="17.421875" style="139" customWidth="1"/>
    <col min="4" max="4" width="23.8515625" style="139" customWidth="1"/>
    <col min="5" max="5" width="35.421875" style="139" customWidth="1"/>
    <col min="6" max="6" width="25.140625" style="140" customWidth="1"/>
    <col min="7" max="8" width="9.140625" style="139" customWidth="1"/>
    <col min="9" max="9" width="9.140625" style="141" customWidth="1"/>
    <col min="10" max="10" width="34.00390625" style="139" customWidth="1"/>
    <col min="11" max="16384" width="9.140625" style="139" customWidth="1"/>
  </cols>
  <sheetData>
    <row r="2" ht="12.75">
      <c r="A2" s="19" t="s">
        <v>34</v>
      </c>
    </row>
    <row r="3" ht="12.75">
      <c r="A3" s="19"/>
    </row>
    <row r="4" ht="12.75">
      <c r="A4" s="19" t="s">
        <v>30</v>
      </c>
    </row>
    <row r="5" spans="1:5" ht="12.75">
      <c r="A5" s="19" t="s">
        <v>23</v>
      </c>
      <c r="D5" s="18" t="s">
        <v>29</v>
      </c>
      <c r="E5" s="41" t="str">
        <f>personal!E6</f>
        <v>14-18 februarie 2022</v>
      </c>
    </row>
    <row r="6" ht="13.5" thickBot="1"/>
    <row r="7" spans="1:9" ht="46.5" customHeight="1" thickBot="1">
      <c r="A7" s="157" t="s">
        <v>8</v>
      </c>
      <c r="B7" s="158" t="s">
        <v>9</v>
      </c>
      <c r="C7" s="158" t="s">
        <v>10</v>
      </c>
      <c r="D7" s="158" t="s">
        <v>24</v>
      </c>
      <c r="E7" s="158" t="s">
        <v>31</v>
      </c>
      <c r="F7" s="159" t="s">
        <v>26</v>
      </c>
      <c r="I7" s="139"/>
    </row>
    <row r="8" spans="1:9" ht="12.75">
      <c r="A8" s="152">
        <v>1</v>
      </c>
      <c r="B8" s="153" t="s">
        <v>35</v>
      </c>
      <c r="C8" s="153">
        <v>2001</v>
      </c>
      <c r="D8" s="154" t="s">
        <v>85</v>
      </c>
      <c r="E8" s="155" t="s">
        <v>86</v>
      </c>
      <c r="F8" s="156">
        <v>2500</v>
      </c>
      <c r="I8" s="139"/>
    </row>
    <row r="9" spans="1:9" ht="19.5" customHeight="1">
      <c r="A9" s="149">
        <v>2</v>
      </c>
      <c r="B9" s="142" t="s">
        <v>87</v>
      </c>
      <c r="C9" s="142">
        <v>2026</v>
      </c>
      <c r="D9" s="143" t="s">
        <v>85</v>
      </c>
      <c r="E9" s="144" t="s">
        <v>88</v>
      </c>
      <c r="F9" s="150">
        <v>1500</v>
      </c>
      <c r="I9" s="139"/>
    </row>
    <row r="10" spans="1:6" ht="18" customHeight="1">
      <c r="A10" s="152">
        <v>3</v>
      </c>
      <c r="B10" s="142" t="s">
        <v>89</v>
      </c>
      <c r="C10" s="142">
        <v>2063</v>
      </c>
      <c r="D10" s="143" t="s">
        <v>85</v>
      </c>
      <c r="E10" s="144" t="s">
        <v>90</v>
      </c>
      <c r="F10" s="150">
        <v>1500</v>
      </c>
    </row>
    <row r="11" spans="1:6" ht="18" customHeight="1">
      <c r="A11" s="149">
        <v>4</v>
      </c>
      <c r="B11" s="145">
        <v>44607</v>
      </c>
      <c r="C11" s="146">
        <v>1946</v>
      </c>
      <c r="D11" s="146" t="s">
        <v>106</v>
      </c>
      <c r="E11" s="147" t="s">
        <v>107</v>
      </c>
      <c r="F11" s="151">
        <v>120</v>
      </c>
    </row>
    <row r="12" spans="1:6" ht="18" customHeight="1">
      <c r="A12" s="152">
        <v>5</v>
      </c>
      <c r="B12" s="145">
        <v>44607</v>
      </c>
      <c r="C12" s="146">
        <v>1947</v>
      </c>
      <c r="D12" s="146" t="s">
        <v>97</v>
      </c>
      <c r="E12" s="147" t="s">
        <v>104</v>
      </c>
      <c r="F12" s="151">
        <v>976</v>
      </c>
    </row>
    <row r="13" spans="1:6" ht="18" customHeight="1">
      <c r="A13" s="149">
        <v>6</v>
      </c>
      <c r="B13" s="145">
        <v>44607</v>
      </c>
      <c r="C13" s="148">
        <v>1948</v>
      </c>
      <c r="D13" s="146" t="s">
        <v>97</v>
      </c>
      <c r="E13" s="147" t="s">
        <v>104</v>
      </c>
      <c r="F13" s="151">
        <v>1190</v>
      </c>
    </row>
    <row r="14" spans="1:6" ht="18" customHeight="1">
      <c r="A14" s="152">
        <v>7</v>
      </c>
      <c r="B14" s="145">
        <v>44607</v>
      </c>
      <c r="C14" s="148">
        <v>1949</v>
      </c>
      <c r="D14" s="146" t="s">
        <v>97</v>
      </c>
      <c r="E14" s="147" t="s">
        <v>104</v>
      </c>
      <c r="F14" s="151">
        <v>1985</v>
      </c>
    </row>
    <row r="15" spans="1:6" ht="18" customHeight="1">
      <c r="A15" s="149">
        <v>8</v>
      </c>
      <c r="B15" s="145">
        <v>44607</v>
      </c>
      <c r="C15" s="146">
        <v>1950</v>
      </c>
      <c r="D15" s="146" t="s">
        <v>97</v>
      </c>
      <c r="E15" s="147" t="s">
        <v>111</v>
      </c>
      <c r="F15" s="151">
        <v>5196.49</v>
      </c>
    </row>
    <row r="16" spans="1:6" ht="18" customHeight="1">
      <c r="A16" s="152">
        <v>9</v>
      </c>
      <c r="B16" s="145">
        <v>44607</v>
      </c>
      <c r="C16" s="146">
        <v>1951</v>
      </c>
      <c r="D16" s="146" t="s">
        <v>91</v>
      </c>
      <c r="E16" s="147" t="s">
        <v>104</v>
      </c>
      <c r="F16" s="151">
        <v>300</v>
      </c>
    </row>
    <row r="17" spans="1:6" ht="18" customHeight="1">
      <c r="A17" s="149">
        <v>10</v>
      </c>
      <c r="B17" s="145">
        <v>44607</v>
      </c>
      <c r="C17" s="146">
        <v>1952</v>
      </c>
      <c r="D17" s="146" t="s">
        <v>97</v>
      </c>
      <c r="E17" s="147" t="s">
        <v>104</v>
      </c>
      <c r="F17" s="151">
        <v>3750</v>
      </c>
    </row>
    <row r="18" spans="1:6" ht="18" customHeight="1">
      <c r="A18" s="152">
        <v>11</v>
      </c>
      <c r="B18" s="145">
        <v>44607</v>
      </c>
      <c r="C18" s="146">
        <v>1953</v>
      </c>
      <c r="D18" s="146" t="s">
        <v>91</v>
      </c>
      <c r="E18" s="147" t="s">
        <v>111</v>
      </c>
      <c r="F18" s="151">
        <v>11386.97</v>
      </c>
    </row>
    <row r="19" spans="1:6" ht="18" customHeight="1">
      <c r="A19" s="149">
        <v>12</v>
      </c>
      <c r="B19" s="145">
        <v>44607</v>
      </c>
      <c r="C19" s="146">
        <v>1954</v>
      </c>
      <c r="D19" s="146" t="s">
        <v>97</v>
      </c>
      <c r="E19" s="147" t="s">
        <v>104</v>
      </c>
      <c r="F19" s="151">
        <v>1400</v>
      </c>
    </row>
    <row r="20" spans="1:6" ht="18" customHeight="1">
      <c r="A20" s="152">
        <v>13</v>
      </c>
      <c r="B20" s="145">
        <v>44607</v>
      </c>
      <c r="C20" s="146">
        <v>1955</v>
      </c>
      <c r="D20" s="146" t="s">
        <v>91</v>
      </c>
      <c r="E20" s="147" t="s">
        <v>104</v>
      </c>
      <c r="F20" s="151">
        <v>9618.33</v>
      </c>
    </row>
    <row r="21" spans="1:6" ht="18" customHeight="1">
      <c r="A21" s="149">
        <v>14</v>
      </c>
      <c r="B21" s="145">
        <v>44607</v>
      </c>
      <c r="C21" s="146">
        <v>1956</v>
      </c>
      <c r="D21" s="146" t="s">
        <v>91</v>
      </c>
      <c r="E21" s="147" t="s">
        <v>104</v>
      </c>
      <c r="F21" s="151">
        <v>9473</v>
      </c>
    </row>
    <row r="22" spans="1:6" ht="18" customHeight="1">
      <c r="A22" s="152">
        <v>15</v>
      </c>
      <c r="B22" s="145">
        <v>44607</v>
      </c>
      <c r="C22" s="146">
        <v>1957</v>
      </c>
      <c r="D22" s="146" t="s">
        <v>91</v>
      </c>
      <c r="E22" s="147" t="s">
        <v>111</v>
      </c>
      <c r="F22" s="151">
        <v>1359.15</v>
      </c>
    </row>
    <row r="23" spans="1:6" ht="18" customHeight="1">
      <c r="A23" s="149">
        <v>16</v>
      </c>
      <c r="B23" s="145">
        <v>44607</v>
      </c>
      <c r="C23" s="146">
        <v>1960</v>
      </c>
      <c r="D23" s="146" t="s">
        <v>91</v>
      </c>
      <c r="E23" s="147" t="s">
        <v>104</v>
      </c>
      <c r="F23" s="151">
        <v>38574.2</v>
      </c>
    </row>
    <row r="24" spans="1:6" ht="18" customHeight="1">
      <c r="A24" s="152">
        <v>17</v>
      </c>
      <c r="B24" s="145">
        <v>44607</v>
      </c>
      <c r="C24" s="146">
        <v>1961</v>
      </c>
      <c r="D24" s="146" t="s">
        <v>97</v>
      </c>
      <c r="E24" s="147" t="s">
        <v>111</v>
      </c>
      <c r="F24" s="151">
        <v>442.5</v>
      </c>
    </row>
    <row r="25" spans="1:6" ht="18" customHeight="1">
      <c r="A25" s="149">
        <v>18</v>
      </c>
      <c r="B25" s="145">
        <v>44607</v>
      </c>
      <c r="C25" s="146">
        <v>1962</v>
      </c>
      <c r="D25" s="146" t="s">
        <v>91</v>
      </c>
      <c r="E25" s="147" t="s">
        <v>104</v>
      </c>
      <c r="F25" s="151">
        <v>6600</v>
      </c>
    </row>
    <row r="26" spans="1:6" ht="18" customHeight="1">
      <c r="A26" s="152">
        <v>19</v>
      </c>
      <c r="B26" s="145">
        <v>44607</v>
      </c>
      <c r="C26" s="146">
        <v>1963</v>
      </c>
      <c r="D26" s="146" t="s">
        <v>97</v>
      </c>
      <c r="E26" s="147" t="s">
        <v>104</v>
      </c>
      <c r="F26" s="151">
        <v>1200</v>
      </c>
    </row>
    <row r="27" spans="1:6" ht="18" customHeight="1">
      <c r="A27" s="149">
        <v>20</v>
      </c>
      <c r="B27" s="145">
        <v>44607</v>
      </c>
      <c r="C27" s="146">
        <v>1964</v>
      </c>
      <c r="D27" s="146" t="s">
        <v>91</v>
      </c>
      <c r="E27" s="147" t="s">
        <v>104</v>
      </c>
      <c r="F27" s="151">
        <v>4400</v>
      </c>
    </row>
    <row r="28" spans="1:6" ht="18" customHeight="1">
      <c r="A28" s="152">
        <v>21</v>
      </c>
      <c r="B28" s="145">
        <v>44607</v>
      </c>
      <c r="C28" s="146">
        <v>1965</v>
      </c>
      <c r="D28" s="146" t="s">
        <v>91</v>
      </c>
      <c r="E28" s="147" t="s">
        <v>104</v>
      </c>
      <c r="F28" s="151">
        <v>25644.03</v>
      </c>
    </row>
    <row r="29" spans="1:6" ht="18" customHeight="1">
      <c r="A29" s="149">
        <v>22</v>
      </c>
      <c r="B29" s="145">
        <v>44607</v>
      </c>
      <c r="C29" s="146">
        <v>1966</v>
      </c>
      <c r="D29" s="146" t="s">
        <v>97</v>
      </c>
      <c r="E29" s="147" t="s">
        <v>104</v>
      </c>
      <c r="F29" s="151">
        <v>17118</v>
      </c>
    </row>
    <row r="30" spans="1:6" ht="18" customHeight="1">
      <c r="A30" s="152">
        <v>23</v>
      </c>
      <c r="B30" s="145">
        <v>44608</v>
      </c>
      <c r="C30" s="146">
        <v>1991</v>
      </c>
      <c r="D30" s="146" t="s">
        <v>97</v>
      </c>
      <c r="E30" s="147" t="s">
        <v>105</v>
      </c>
      <c r="F30" s="151">
        <v>500</v>
      </c>
    </row>
    <row r="31" spans="1:6" ht="18" customHeight="1">
      <c r="A31" s="149">
        <v>24</v>
      </c>
      <c r="B31" s="145">
        <v>44608</v>
      </c>
      <c r="C31" s="146">
        <v>1992</v>
      </c>
      <c r="D31" s="146" t="s">
        <v>106</v>
      </c>
      <c r="E31" s="147" t="s">
        <v>107</v>
      </c>
      <c r="F31" s="151">
        <v>300</v>
      </c>
    </row>
    <row r="32" spans="1:6" ht="18" customHeight="1">
      <c r="A32" s="152">
        <v>25</v>
      </c>
      <c r="B32" s="145">
        <v>44608</v>
      </c>
      <c r="C32" s="146">
        <v>1993</v>
      </c>
      <c r="D32" s="146" t="s">
        <v>91</v>
      </c>
      <c r="E32" s="147" t="s">
        <v>108</v>
      </c>
      <c r="F32" s="151">
        <v>1290</v>
      </c>
    </row>
    <row r="33" spans="1:6" ht="18" customHeight="1">
      <c r="A33" s="149">
        <v>26</v>
      </c>
      <c r="B33" s="145">
        <v>44608</v>
      </c>
      <c r="C33" s="146">
        <v>1997</v>
      </c>
      <c r="D33" s="146" t="s">
        <v>97</v>
      </c>
      <c r="E33" s="147" t="s">
        <v>111</v>
      </c>
      <c r="F33" s="151">
        <v>11509.45</v>
      </c>
    </row>
    <row r="34" spans="1:6" ht="18" customHeight="1">
      <c r="A34" s="152">
        <v>27</v>
      </c>
      <c r="B34" s="145">
        <v>44608</v>
      </c>
      <c r="C34" s="146">
        <v>1999</v>
      </c>
      <c r="D34" s="146" t="s">
        <v>97</v>
      </c>
      <c r="E34" s="147" t="s">
        <v>104</v>
      </c>
      <c r="F34" s="151">
        <v>1000</v>
      </c>
    </row>
    <row r="35" spans="1:6" ht="18" customHeight="1">
      <c r="A35" s="149">
        <v>28</v>
      </c>
      <c r="B35" s="145">
        <v>44608</v>
      </c>
      <c r="C35" s="146">
        <v>2000</v>
      </c>
      <c r="D35" s="146" t="s">
        <v>91</v>
      </c>
      <c r="E35" s="147" t="s">
        <v>104</v>
      </c>
      <c r="F35" s="151">
        <v>43900</v>
      </c>
    </row>
    <row r="36" spans="1:6" ht="18" customHeight="1">
      <c r="A36" s="152">
        <v>29</v>
      </c>
      <c r="B36" s="145">
        <v>44608</v>
      </c>
      <c r="C36" s="146">
        <v>1998</v>
      </c>
      <c r="D36" s="146" t="s">
        <v>91</v>
      </c>
      <c r="E36" s="147" t="s">
        <v>104</v>
      </c>
      <c r="F36" s="151">
        <v>2050</v>
      </c>
    </row>
    <row r="37" spans="1:6" ht="18" customHeight="1">
      <c r="A37" s="149">
        <v>30</v>
      </c>
      <c r="B37" s="145">
        <v>44608</v>
      </c>
      <c r="C37" s="146">
        <v>1996</v>
      </c>
      <c r="D37" s="146" t="s">
        <v>97</v>
      </c>
      <c r="E37" s="147" t="s">
        <v>108</v>
      </c>
      <c r="F37" s="151">
        <v>6299</v>
      </c>
    </row>
    <row r="38" spans="1:6" ht="18" customHeight="1">
      <c r="A38" s="152">
        <v>31</v>
      </c>
      <c r="B38" s="145">
        <v>44608</v>
      </c>
      <c r="C38" s="146">
        <v>1996</v>
      </c>
      <c r="D38" s="146" t="s">
        <v>91</v>
      </c>
      <c r="E38" s="147" t="s">
        <v>111</v>
      </c>
      <c r="F38" s="151">
        <v>8153.2</v>
      </c>
    </row>
    <row r="39" spans="1:6" ht="18" customHeight="1">
      <c r="A39" s="149">
        <v>32</v>
      </c>
      <c r="B39" s="145">
        <v>44609</v>
      </c>
      <c r="C39" s="146">
        <v>2027</v>
      </c>
      <c r="D39" s="146" t="s">
        <v>97</v>
      </c>
      <c r="E39" s="147" t="s">
        <v>104</v>
      </c>
      <c r="F39" s="151">
        <v>50</v>
      </c>
    </row>
    <row r="40" spans="1:6" ht="18" customHeight="1">
      <c r="A40" s="152">
        <v>33</v>
      </c>
      <c r="B40" s="145">
        <v>44609</v>
      </c>
      <c r="C40" s="146">
        <v>2028</v>
      </c>
      <c r="D40" s="146" t="s">
        <v>91</v>
      </c>
      <c r="E40" s="147" t="s">
        <v>110</v>
      </c>
      <c r="F40" s="151">
        <v>107</v>
      </c>
    </row>
    <row r="41" spans="1:6" ht="18" customHeight="1">
      <c r="A41" s="149">
        <v>34</v>
      </c>
      <c r="B41" s="145">
        <v>44609</v>
      </c>
      <c r="C41" s="146">
        <v>2029</v>
      </c>
      <c r="D41" s="146" t="s">
        <v>97</v>
      </c>
      <c r="E41" s="147" t="s">
        <v>104</v>
      </c>
      <c r="F41" s="151">
        <v>3000</v>
      </c>
    </row>
    <row r="42" spans="1:6" ht="18" customHeight="1">
      <c r="A42" s="152">
        <v>35</v>
      </c>
      <c r="B42" s="145">
        <v>44609</v>
      </c>
      <c r="C42" s="146">
        <v>2030</v>
      </c>
      <c r="D42" s="146" t="s">
        <v>97</v>
      </c>
      <c r="E42" s="147" t="s">
        <v>104</v>
      </c>
      <c r="F42" s="151">
        <v>1000</v>
      </c>
    </row>
    <row r="43" spans="1:6" ht="18" customHeight="1">
      <c r="A43" s="149">
        <v>36</v>
      </c>
      <c r="B43" s="145">
        <v>44609</v>
      </c>
      <c r="C43" s="146">
        <v>2031</v>
      </c>
      <c r="D43" s="146" t="s">
        <v>91</v>
      </c>
      <c r="E43" s="147" t="s">
        <v>104</v>
      </c>
      <c r="F43" s="151">
        <v>2975</v>
      </c>
    </row>
    <row r="44" spans="1:6" ht="18" customHeight="1">
      <c r="A44" s="152">
        <v>37</v>
      </c>
      <c r="B44" s="145">
        <v>44609</v>
      </c>
      <c r="C44" s="146">
        <v>2032</v>
      </c>
      <c r="D44" s="146" t="s">
        <v>97</v>
      </c>
      <c r="E44" s="147" t="s">
        <v>105</v>
      </c>
      <c r="F44" s="151">
        <v>350</v>
      </c>
    </row>
    <row r="45" spans="1:6" ht="18" customHeight="1">
      <c r="A45" s="149">
        <v>38</v>
      </c>
      <c r="B45" s="145">
        <v>44609</v>
      </c>
      <c r="C45" s="146">
        <v>2033</v>
      </c>
      <c r="D45" s="146" t="s">
        <v>97</v>
      </c>
      <c r="E45" s="147" t="s">
        <v>108</v>
      </c>
      <c r="F45" s="151">
        <v>459.85</v>
      </c>
    </row>
    <row r="46" spans="1:6" ht="18" customHeight="1">
      <c r="A46" s="152">
        <v>39</v>
      </c>
      <c r="B46" s="145">
        <v>44609</v>
      </c>
      <c r="C46" s="146">
        <v>2034</v>
      </c>
      <c r="D46" s="146" t="s">
        <v>91</v>
      </c>
      <c r="E46" s="147" t="s">
        <v>104</v>
      </c>
      <c r="F46" s="151">
        <v>28100</v>
      </c>
    </row>
    <row r="47" spans="1:6" ht="18" customHeight="1">
      <c r="A47" s="149">
        <v>40</v>
      </c>
      <c r="B47" s="145">
        <v>44609</v>
      </c>
      <c r="C47" s="146">
        <v>2035</v>
      </c>
      <c r="D47" s="146" t="s">
        <v>91</v>
      </c>
      <c r="E47" s="147" t="s">
        <v>104</v>
      </c>
      <c r="F47" s="151">
        <v>4296.8</v>
      </c>
    </row>
    <row r="48" spans="1:6" ht="18" customHeight="1">
      <c r="A48" s="152">
        <v>41</v>
      </c>
      <c r="B48" s="145">
        <v>44609</v>
      </c>
      <c r="C48" s="146">
        <v>2036</v>
      </c>
      <c r="D48" s="146" t="s">
        <v>97</v>
      </c>
      <c r="E48" s="147" t="s">
        <v>104</v>
      </c>
      <c r="F48" s="151">
        <v>4414</v>
      </c>
    </row>
    <row r="49" spans="1:6" ht="18" customHeight="1">
      <c r="A49" s="149">
        <v>42</v>
      </c>
      <c r="B49" s="145">
        <v>44609</v>
      </c>
      <c r="C49" s="146">
        <v>2037</v>
      </c>
      <c r="D49" s="146" t="s">
        <v>91</v>
      </c>
      <c r="E49" s="147" t="s">
        <v>104</v>
      </c>
      <c r="F49" s="151">
        <v>1000</v>
      </c>
    </row>
    <row r="50" spans="1:6" ht="18" customHeight="1">
      <c r="A50" s="152">
        <v>43</v>
      </c>
      <c r="B50" s="145">
        <v>44609</v>
      </c>
      <c r="C50" s="146">
        <v>2038</v>
      </c>
      <c r="D50" s="146" t="s">
        <v>97</v>
      </c>
      <c r="E50" s="147" t="s">
        <v>104</v>
      </c>
      <c r="F50" s="151">
        <v>4000</v>
      </c>
    </row>
    <row r="51" spans="1:6" ht="18" customHeight="1">
      <c r="A51" s="149">
        <v>44</v>
      </c>
      <c r="B51" s="145">
        <v>44609</v>
      </c>
      <c r="C51" s="146">
        <v>2051</v>
      </c>
      <c r="D51" s="146" t="s">
        <v>97</v>
      </c>
      <c r="E51" s="147" t="s">
        <v>109</v>
      </c>
      <c r="F51" s="151">
        <v>1007.86</v>
      </c>
    </row>
    <row r="52" spans="1:6" ht="18" customHeight="1">
      <c r="A52" s="152">
        <v>45</v>
      </c>
      <c r="B52" s="145">
        <v>44609</v>
      </c>
      <c r="C52" s="146">
        <v>2055</v>
      </c>
      <c r="D52" s="146" t="s">
        <v>91</v>
      </c>
      <c r="E52" s="147" t="s">
        <v>110</v>
      </c>
      <c r="F52" s="151">
        <v>94.01</v>
      </c>
    </row>
    <row r="53" spans="1:6" ht="18" customHeight="1">
      <c r="A53" s="149">
        <v>46</v>
      </c>
      <c r="B53" s="145">
        <v>44609</v>
      </c>
      <c r="C53" s="146">
        <v>2056</v>
      </c>
      <c r="D53" s="146" t="s">
        <v>97</v>
      </c>
      <c r="E53" s="147" t="s">
        <v>105</v>
      </c>
      <c r="F53" s="151">
        <v>500</v>
      </c>
    </row>
    <row r="54" spans="1:6" ht="18" customHeight="1">
      <c r="A54" s="152">
        <v>47</v>
      </c>
      <c r="B54" s="145">
        <v>44609</v>
      </c>
      <c r="C54" s="146">
        <v>2057</v>
      </c>
      <c r="D54" s="146" t="s">
        <v>91</v>
      </c>
      <c r="E54" s="147" t="s">
        <v>104</v>
      </c>
      <c r="F54" s="151">
        <v>17722.5</v>
      </c>
    </row>
    <row r="55" spans="1:6" ht="18" customHeight="1">
      <c r="A55" s="149">
        <v>48</v>
      </c>
      <c r="B55" s="145">
        <v>44610</v>
      </c>
      <c r="C55" s="146">
        <v>2064</v>
      </c>
      <c r="D55" s="146" t="s">
        <v>91</v>
      </c>
      <c r="E55" s="147" t="s">
        <v>112</v>
      </c>
      <c r="F55" s="151">
        <v>168</v>
      </c>
    </row>
    <row r="56" spans="1:6" ht="18" customHeight="1">
      <c r="A56" s="152">
        <v>49</v>
      </c>
      <c r="B56" s="145">
        <v>44610</v>
      </c>
      <c r="C56" s="146">
        <v>2065</v>
      </c>
      <c r="D56" s="146" t="s">
        <v>97</v>
      </c>
      <c r="E56" s="147" t="s">
        <v>110</v>
      </c>
      <c r="F56" s="151">
        <v>116.62</v>
      </c>
    </row>
    <row r="57" spans="1:6" ht="18" customHeight="1">
      <c r="A57" s="149">
        <v>50</v>
      </c>
      <c r="B57" s="145">
        <v>44610</v>
      </c>
      <c r="C57" s="146">
        <v>2066</v>
      </c>
      <c r="D57" s="146" t="s">
        <v>97</v>
      </c>
      <c r="E57" s="147" t="s">
        <v>108</v>
      </c>
      <c r="F57" s="151">
        <v>3050.86</v>
      </c>
    </row>
    <row r="58" spans="1:6" ht="18" customHeight="1">
      <c r="A58" s="152">
        <v>51</v>
      </c>
      <c r="B58" s="145">
        <v>44610</v>
      </c>
      <c r="C58" s="146">
        <v>2067</v>
      </c>
      <c r="D58" s="146" t="s">
        <v>97</v>
      </c>
      <c r="E58" s="147" t="s">
        <v>111</v>
      </c>
      <c r="F58" s="151">
        <v>1654</v>
      </c>
    </row>
    <row r="59" spans="1:6" ht="18" customHeight="1">
      <c r="A59" s="149">
        <v>52</v>
      </c>
      <c r="B59" s="145">
        <v>44610</v>
      </c>
      <c r="C59" s="146">
        <v>2038</v>
      </c>
      <c r="D59" s="146" t="s">
        <v>97</v>
      </c>
      <c r="E59" s="147" t="s">
        <v>108</v>
      </c>
      <c r="F59" s="151">
        <v>1061</v>
      </c>
    </row>
    <row r="60" spans="1:6" ht="18" customHeight="1">
      <c r="A60" s="152">
        <v>53</v>
      </c>
      <c r="B60" s="145">
        <v>44610</v>
      </c>
      <c r="C60" s="146">
        <v>2069</v>
      </c>
      <c r="D60" s="146" t="s">
        <v>91</v>
      </c>
      <c r="E60" s="147" t="s">
        <v>104</v>
      </c>
      <c r="F60" s="151">
        <v>10050</v>
      </c>
    </row>
    <row r="61" spans="1:6" ht="18" customHeight="1">
      <c r="A61" s="149">
        <v>54</v>
      </c>
      <c r="B61" s="145">
        <v>44610</v>
      </c>
      <c r="C61" s="146">
        <v>2070</v>
      </c>
      <c r="D61" s="146" t="s">
        <v>97</v>
      </c>
      <c r="E61" s="147" t="s">
        <v>111</v>
      </c>
      <c r="F61" s="151">
        <v>2313.5</v>
      </c>
    </row>
    <row r="62" spans="1:6" ht="18" customHeight="1">
      <c r="A62" s="152">
        <v>55</v>
      </c>
      <c r="B62" s="145">
        <v>44610</v>
      </c>
      <c r="C62" s="146">
        <v>2071</v>
      </c>
      <c r="D62" s="146" t="s">
        <v>91</v>
      </c>
      <c r="E62" s="147" t="s">
        <v>111</v>
      </c>
      <c r="F62" s="151">
        <v>8349</v>
      </c>
    </row>
    <row r="63" spans="1:6" ht="18" customHeight="1">
      <c r="A63" s="149">
        <v>56</v>
      </c>
      <c r="B63" s="145">
        <v>44610</v>
      </c>
      <c r="C63" s="146">
        <v>1072</v>
      </c>
      <c r="D63" s="146" t="s">
        <v>91</v>
      </c>
      <c r="E63" s="147" t="s">
        <v>104</v>
      </c>
      <c r="F63" s="151">
        <v>3700</v>
      </c>
    </row>
    <row r="64" spans="1:6" ht="18" customHeight="1">
      <c r="A64" s="152">
        <v>57</v>
      </c>
      <c r="B64" s="145">
        <v>44610</v>
      </c>
      <c r="C64" s="146">
        <v>2073</v>
      </c>
      <c r="D64" s="146" t="s">
        <v>97</v>
      </c>
      <c r="E64" s="147" t="s">
        <v>104</v>
      </c>
      <c r="F64" s="151">
        <v>2500</v>
      </c>
    </row>
    <row r="65" spans="1:6" ht="18" customHeight="1" thickBot="1">
      <c r="A65" s="160"/>
      <c r="B65" s="161"/>
      <c r="C65" s="162"/>
      <c r="D65" s="162"/>
      <c r="E65" s="163"/>
      <c r="F65" s="164"/>
    </row>
    <row r="66" spans="1:9" s="1" customFormat="1" ht="24" customHeight="1" thickBot="1">
      <c r="A66" s="183"/>
      <c r="B66" s="184"/>
      <c r="C66" s="185"/>
      <c r="D66" s="185"/>
      <c r="E66" s="185" t="s">
        <v>6</v>
      </c>
      <c r="F66" s="186">
        <f>SUM(F8:F65)</f>
        <v>323275.31999999995</v>
      </c>
      <c r="I66" s="187"/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>
      <c r="I192" s="139"/>
    </row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>
      <c r="I230" s="139"/>
    </row>
    <row r="231" ht="18" customHeight="1">
      <c r="I231" s="139"/>
    </row>
    <row r="232" ht="18" customHeight="1">
      <c r="I232" s="139"/>
    </row>
    <row r="233" ht="18" customHeight="1">
      <c r="I233" s="139"/>
    </row>
    <row r="234" ht="18" customHeight="1">
      <c r="I234" s="139"/>
    </row>
    <row r="235" ht="18" customHeight="1">
      <c r="I235" s="139"/>
    </row>
    <row r="236" ht="18" customHeight="1">
      <c r="I236" s="139"/>
    </row>
    <row r="237" ht="18" customHeight="1">
      <c r="I237" s="139"/>
    </row>
    <row r="238" ht="18" customHeight="1">
      <c r="I238" s="139"/>
    </row>
    <row r="239" ht="18" customHeight="1">
      <c r="I239" s="139"/>
    </row>
    <row r="240" ht="18" customHeight="1">
      <c r="I240" s="139"/>
    </row>
    <row r="241" ht="18" customHeight="1">
      <c r="I241" s="139"/>
    </row>
    <row r="242" ht="18" customHeight="1">
      <c r="I242" s="139"/>
    </row>
    <row r="243" ht="18" customHeight="1">
      <c r="I243" s="139"/>
    </row>
    <row r="244" ht="18" customHeight="1">
      <c r="I244" s="139"/>
    </row>
    <row r="245" ht="18" customHeight="1">
      <c r="I245" s="139"/>
    </row>
    <row r="246" ht="18" customHeight="1">
      <c r="I246" s="139"/>
    </row>
    <row r="247" ht="18" customHeight="1">
      <c r="I247" s="139"/>
    </row>
    <row r="248" ht="18" customHeight="1">
      <c r="I248" s="139"/>
    </row>
    <row r="249" ht="18" customHeight="1">
      <c r="I249" s="139"/>
    </row>
    <row r="250" ht="18" customHeight="1">
      <c r="I250" s="139"/>
    </row>
    <row r="251" ht="18" customHeight="1">
      <c r="I251" s="139"/>
    </row>
    <row r="252" ht="18" customHeight="1">
      <c r="I252" s="139"/>
    </row>
    <row r="253" ht="18" customHeight="1">
      <c r="I253" s="139"/>
    </row>
    <row r="254" ht="18" customHeight="1">
      <c r="I254" s="139"/>
    </row>
    <row r="255" ht="18" customHeight="1">
      <c r="I255" s="139"/>
    </row>
    <row r="256" ht="18" customHeight="1">
      <c r="I256" s="139"/>
    </row>
    <row r="257" ht="18" customHeight="1">
      <c r="I257" s="139"/>
    </row>
    <row r="258" ht="18" customHeight="1">
      <c r="I258" s="139"/>
    </row>
    <row r="259" ht="18" customHeight="1">
      <c r="I259" s="139"/>
    </row>
    <row r="260" ht="18" customHeight="1">
      <c r="I260" s="139"/>
    </row>
    <row r="261" ht="18" customHeight="1">
      <c r="I261" s="139"/>
    </row>
    <row r="262" ht="18" customHeight="1">
      <c r="I262" s="139"/>
    </row>
    <row r="263" ht="18" customHeight="1">
      <c r="I263" s="139"/>
    </row>
    <row r="264" ht="18" customHeight="1">
      <c r="I264" s="139"/>
    </row>
    <row r="265" ht="18" customHeight="1">
      <c r="I265" s="139"/>
    </row>
    <row r="266" ht="18" customHeight="1">
      <c r="I266" s="139"/>
    </row>
    <row r="267" ht="18" customHeight="1">
      <c r="I267" s="139"/>
    </row>
    <row r="268" ht="18" customHeight="1">
      <c r="I268" s="139"/>
    </row>
    <row r="269" ht="18" customHeight="1">
      <c r="I269" s="139"/>
    </row>
    <row r="270" ht="18" customHeight="1">
      <c r="I270" s="139"/>
    </row>
    <row r="271" ht="18" customHeight="1">
      <c r="I271" s="139"/>
    </row>
    <row r="272" ht="18" customHeight="1">
      <c r="I272" s="139"/>
    </row>
    <row r="273" ht="18" customHeight="1">
      <c r="I273" s="139"/>
    </row>
    <row r="274" ht="18" customHeight="1">
      <c r="I274" s="139"/>
    </row>
    <row r="275" ht="18" customHeight="1">
      <c r="I275" s="139"/>
    </row>
    <row r="276" ht="18" customHeight="1">
      <c r="I276" s="139"/>
    </row>
    <row r="277" ht="18" customHeight="1">
      <c r="I277" s="139"/>
    </row>
    <row r="278" ht="18" customHeight="1">
      <c r="I278" s="139"/>
    </row>
    <row r="279" ht="18" customHeight="1">
      <c r="I279" s="139"/>
    </row>
    <row r="280" ht="18" customHeight="1">
      <c r="I280" s="139"/>
    </row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5.75" customHeight="1"/>
    <row r="529" ht="15.75" customHeight="1"/>
    <row r="530" ht="15.75" customHeight="1"/>
    <row r="531" ht="15" customHeight="1"/>
    <row r="537" ht="15.75" customHeight="1"/>
    <row r="590" ht="18.75" customHeight="1"/>
    <row r="592" ht="15.75" customHeight="1"/>
    <row r="593" ht="15" customHeight="1"/>
    <row r="829" ht="16.5" customHeight="1"/>
    <row r="831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selection activeCell="D27" sqref="D27"/>
    </sheetView>
  </sheetViews>
  <sheetFormatPr defaultColWidth="10.421875" defaultRowHeight="12.75"/>
  <cols>
    <col min="1" max="1" width="9.421875" style="166" customWidth="1"/>
    <col min="2" max="2" width="17.28125" style="166" customWidth="1"/>
    <col min="3" max="3" width="14.7109375" style="166" customWidth="1"/>
    <col min="4" max="4" width="24.7109375" style="166" customWidth="1"/>
    <col min="5" max="5" width="39.421875" style="166" customWidth="1"/>
    <col min="6" max="6" width="15.00390625" style="166" customWidth="1"/>
    <col min="7" max="16384" width="10.421875" style="166" customWidth="1"/>
  </cols>
  <sheetData>
    <row r="1" spans="1:6" ht="12.75">
      <c r="A1" s="7" t="s">
        <v>34</v>
      </c>
      <c r="B1" s="165"/>
      <c r="C1" s="5"/>
      <c r="D1" s="5"/>
      <c r="E1" s="165"/>
      <c r="F1" s="165"/>
    </row>
    <row r="2" spans="2:6" ht="12.75">
      <c r="B2" s="165"/>
      <c r="C2" s="165"/>
      <c r="D2" s="165"/>
      <c r="E2" s="165"/>
      <c r="F2" s="165"/>
    </row>
    <row r="3" spans="1:6" ht="12.75">
      <c r="A3" s="7" t="s">
        <v>22</v>
      </c>
      <c r="B3" s="5"/>
      <c r="C3" s="165"/>
      <c r="D3" s="5"/>
      <c r="E3" s="167"/>
      <c r="F3" s="165"/>
    </row>
    <row r="4" spans="1:6" ht="12.75">
      <c r="A4" s="7" t="s">
        <v>27</v>
      </c>
      <c r="B4" s="5"/>
      <c r="C4" s="165"/>
      <c r="D4" s="5"/>
      <c r="E4" s="165"/>
      <c r="F4" s="5"/>
    </row>
    <row r="5" spans="1:6" ht="12.75">
      <c r="A5" s="165"/>
      <c r="B5" s="5"/>
      <c r="C5" s="165"/>
      <c r="D5" s="165"/>
      <c r="E5" s="165"/>
      <c r="F5" s="165"/>
    </row>
    <row r="6" spans="1:6" ht="12.75">
      <c r="A6" s="165"/>
      <c r="B6" s="6"/>
      <c r="C6" s="18" t="s">
        <v>29</v>
      </c>
      <c r="D6" s="20" t="str">
        <f>personal!E6</f>
        <v>14-18 februarie 2022</v>
      </c>
      <c r="E6" s="165"/>
      <c r="F6" s="165"/>
    </row>
    <row r="7" spans="1:6" ht="13.5" thickBot="1">
      <c r="A7" s="165"/>
      <c r="B7" s="165"/>
      <c r="C7" s="165"/>
      <c r="D7" s="165"/>
      <c r="E7" s="165"/>
      <c r="F7" s="165"/>
    </row>
    <row r="8" spans="1:6" ht="51.75" thickBot="1">
      <c r="A8" s="36" t="s">
        <v>8</v>
      </c>
      <c r="B8" s="37" t="s">
        <v>9</v>
      </c>
      <c r="C8" s="38" t="s">
        <v>10</v>
      </c>
      <c r="D8" s="37" t="s">
        <v>24</v>
      </c>
      <c r="E8" s="37" t="s">
        <v>25</v>
      </c>
      <c r="F8" s="39" t="s">
        <v>26</v>
      </c>
    </row>
    <row r="9" spans="1:6" ht="12.75">
      <c r="A9" s="179">
        <v>1</v>
      </c>
      <c r="B9" s="169">
        <v>44606</v>
      </c>
      <c r="C9" s="168">
        <v>117</v>
      </c>
      <c r="D9" s="168" t="s">
        <v>91</v>
      </c>
      <c r="E9" s="170" t="s">
        <v>92</v>
      </c>
      <c r="F9" s="180">
        <v>87687.19</v>
      </c>
    </row>
    <row r="10" spans="1:6" ht="12.75">
      <c r="A10" s="179">
        <v>2</v>
      </c>
      <c r="B10" s="169">
        <v>44606</v>
      </c>
      <c r="C10" s="168">
        <v>115</v>
      </c>
      <c r="D10" s="168" t="s">
        <v>91</v>
      </c>
      <c r="E10" s="170" t="s">
        <v>93</v>
      </c>
      <c r="F10" s="180">
        <v>2918479.31</v>
      </c>
    </row>
    <row r="11" spans="1:6" ht="12.75">
      <c r="A11" s="179">
        <v>3</v>
      </c>
      <c r="B11" s="169">
        <v>44606</v>
      </c>
      <c r="C11" s="168">
        <v>124</v>
      </c>
      <c r="D11" s="168" t="s">
        <v>91</v>
      </c>
      <c r="E11" s="170" t="s">
        <v>94</v>
      </c>
      <c r="F11" s="180">
        <v>2568288.4</v>
      </c>
    </row>
    <row r="12" spans="1:6" ht="12.75">
      <c r="A12" s="179">
        <v>4</v>
      </c>
      <c r="B12" s="169">
        <v>44606</v>
      </c>
      <c r="C12" s="168">
        <v>116</v>
      </c>
      <c r="D12" s="168" t="s">
        <v>91</v>
      </c>
      <c r="E12" s="170" t="s">
        <v>95</v>
      </c>
      <c r="F12" s="180">
        <v>2423.5</v>
      </c>
    </row>
    <row r="13" spans="1:256" ht="12.75">
      <c r="A13" s="179">
        <v>5</v>
      </c>
      <c r="B13" s="169">
        <v>44606</v>
      </c>
      <c r="C13" s="168">
        <v>114</v>
      </c>
      <c r="D13" s="168" t="s">
        <v>91</v>
      </c>
      <c r="E13" s="170" t="s">
        <v>96</v>
      </c>
      <c r="F13" s="180">
        <v>13576</v>
      </c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1"/>
      <c r="AN13" s="171"/>
      <c r="AO13" s="171"/>
      <c r="AP13" s="171"/>
      <c r="AQ13" s="171"/>
      <c r="AR13" s="171"/>
      <c r="AS13" s="171"/>
      <c r="AT13" s="171"/>
      <c r="AU13" s="171"/>
      <c r="AV13" s="171"/>
      <c r="AW13" s="171"/>
      <c r="AX13" s="171"/>
      <c r="AY13" s="171"/>
      <c r="AZ13" s="171"/>
      <c r="BA13" s="171"/>
      <c r="BB13" s="171"/>
      <c r="BC13" s="171"/>
      <c r="BD13" s="171"/>
      <c r="BE13" s="171"/>
      <c r="BF13" s="171"/>
      <c r="BG13" s="171"/>
      <c r="BH13" s="171"/>
      <c r="BI13" s="171"/>
      <c r="BJ13" s="171"/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171"/>
      <c r="BY13" s="171"/>
      <c r="BZ13" s="171"/>
      <c r="CA13" s="171"/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171"/>
      <c r="CP13" s="171"/>
      <c r="CQ13" s="171"/>
      <c r="CR13" s="171"/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171"/>
      <c r="DG13" s="171"/>
      <c r="DH13" s="171"/>
      <c r="DI13" s="171"/>
      <c r="DJ13" s="171"/>
      <c r="DK13" s="171"/>
      <c r="DL13" s="171"/>
      <c r="DM13" s="171"/>
      <c r="DN13" s="171"/>
      <c r="DO13" s="171"/>
      <c r="DP13" s="171"/>
      <c r="DQ13" s="171"/>
      <c r="DR13" s="171"/>
      <c r="DS13" s="171"/>
      <c r="DT13" s="171"/>
      <c r="DU13" s="171"/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  <c r="HF13" s="171"/>
      <c r="HG13" s="171"/>
      <c r="HH13" s="171"/>
      <c r="HI13" s="171"/>
      <c r="HJ13" s="171"/>
      <c r="HK13" s="171"/>
      <c r="HL13" s="171"/>
      <c r="HM13" s="171"/>
      <c r="HN13" s="171"/>
      <c r="HO13" s="171"/>
      <c r="HP13" s="171"/>
      <c r="HQ13" s="171"/>
      <c r="HR13" s="171"/>
      <c r="HS13" s="171"/>
      <c r="HT13" s="171"/>
      <c r="HU13" s="171"/>
      <c r="HV13" s="171"/>
      <c r="HW13" s="171"/>
      <c r="HX13" s="171"/>
      <c r="HY13" s="171"/>
      <c r="HZ13" s="171"/>
      <c r="IA13" s="171"/>
      <c r="IB13" s="171"/>
      <c r="IC13" s="171"/>
      <c r="ID13" s="171"/>
      <c r="IE13" s="171"/>
      <c r="IF13" s="171"/>
      <c r="IG13" s="171"/>
      <c r="IH13" s="171"/>
      <c r="II13" s="171"/>
      <c r="IJ13" s="171"/>
      <c r="IK13" s="171"/>
      <c r="IL13" s="171"/>
      <c r="IM13" s="171"/>
      <c r="IN13" s="171"/>
      <c r="IO13" s="171"/>
      <c r="IP13" s="171"/>
      <c r="IQ13" s="171"/>
      <c r="IR13" s="171"/>
      <c r="IS13" s="171"/>
      <c r="IT13" s="171"/>
      <c r="IU13" s="171"/>
      <c r="IV13" s="171"/>
    </row>
    <row r="14" spans="1:6" ht="12.75">
      <c r="A14" s="179">
        <v>6</v>
      </c>
      <c r="B14" s="169">
        <v>44609</v>
      </c>
      <c r="C14" s="168">
        <v>2046</v>
      </c>
      <c r="D14" s="168" t="s">
        <v>97</v>
      </c>
      <c r="E14" s="170" t="s">
        <v>98</v>
      </c>
      <c r="F14" s="180">
        <v>13339.35</v>
      </c>
    </row>
    <row r="15" spans="1:6" ht="12.75">
      <c r="A15" s="179">
        <v>7</v>
      </c>
      <c r="B15" s="169">
        <v>44609</v>
      </c>
      <c r="C15" s="168">
        <v>2047</v>
      </c>
      <c r="D15" s="168" t="s">
        <v>97</v>
      </c>
      <c r="E15" s="170" t="s">
        <v>98</v>
      </c>
      <c r="F15" s="180">
        <v>9881</v>
      </c>
    </row>
    <row r="16" spans="1:6" ht="12.75">
      <c r="A16" s="179">
        <v>8</v>
      </c>
      <c r="B16" s="169">
        <v>44609</v>
      </c>
      <c r="C16" s="168">
        <v>2048</v>
      </c>
      <c r="D16" s="168" t="s">
        <v>97</v>
      </c>
      <c r="E16" s="170" t="s">
        <v>98</v>
      </c>
      <c r="F16" s="180">
        <v>4940.5</v>
      </c>
    </row>
    <row r="17" spans="1:6" ht="12.75">
      <c r="A17" s="179">
        <v>9</v>
      </c>
      <c r="B17" s="169">
        <v>44609</v>
      </c>
      <c r="C17" s="168">
        <v>2049</v>
      </c>
      <c r="D17" s="168" t="s">
        <v>97</v>
      </c>
      <c r="E17" s="170" t="s">
        <v>98</v>
      </c>
      <c r="F17" s="180">
        <v>4940.5</v>
      </c>
    </row>
    <row r="18" spans="1:6" ht="12.75">
      <c r="A18" s="179">
        <v>10</v>
      </c>
      <c r="B18" s="169">
        <v>44609</v>
      </c>
      <c r="C18" s="168">
        <v>2050</v>
      </c>
      <c r="D18" s="168" t="s">
        <v>97</v>
      </c>
      <c r="E18" s="170" t="s">
        <v>98</v>
      </c>
      <c r="F18" s="180">
        <v>9881</v>
      </c>
    </row>
    <row r="19" spans="1:6" ht="12.75">
      <c r="A19" s="179">
        <v>11</v>
      </c>
      <c r="B19" s="169">
        <v>44609</v>
      </c>
      <c r="C19" s="168">
        <v>2052</v>
      </c>
      <c r="D19" s="168" t="s">
        <v>97</v>
      </c>
      <c r="E19" s="170" t="s">
        <v>98</v>
      </c>
      <c r="F19" s="180">
        <v>14821.5</v>
      </c>
    </row>
    <row r="20" spans="1:6" ht="12.75">
      <c r="A20" s="179">
        <v>12</v>
      </c>
      <c r="B20" s="169">
        <v>44609</v>
      </c>
      <c r="C20" s="168">
        <v>131</v>
      </c>
      <c r="D20" s="168" t="s">
        <v>97</v>
      </c>
      <c r="E20" s="170" t="s">
        <v>99</v>
      </c>
      <c r="F20" s="180">
        <v>596080.13</v>
      </c>
    </row>
    <row r="21" spans="1:6" ht="12.75">
      <c r="A21" s="179">
        <v>13</v>
      </c>
      <c r="B21" s="169">
        <v>44609</v>
      </c>
      <c r="C21" s="168">
        <v>130</v>
      </c>
      <c r="D21" s="168" t="s">
        <v>97</v>
      </c>
      <c r="E21" s="170" t="s">
        <v>100</v>
      </c>
      <c r="F21" s="180">
        <v>71386.9</v>
      </c>
    </row>
    <row r="22" spans="1:6" ht="12.75">
      <c r="A22" s="179">
        <v>14</v>
      </c>
      <c r="B22" s="169">
        <v>44610</v>
      </c>
      <c r="C22" s="168">
        <v>1261</v>
      </c>
      <c r="D22" s="168" t="s">
        <v>101</v>
      </c>
      <c r="E22" s="170" t="s">
        <v>102</v>
      </c>
      <c r="F22" s="180">
        <v>119757747.2</v>
      </c>
    </row>
    <row r="23" spans="1:6" ht="13.5" thickBot="1">
      <c r="A23" s="181">
        <v>15</v>
      </c>
      <c r="B23" s="173">
        <v>44610</v>
      </c>
      <c r="C23" s="172">
        <v>1262</v>
      </c>
      <c r="D23" s="172" t="s">
        <v>101</v>
      </c>
      <c r="E23" s="174" t="s">
        <v>103</v>
      </c>
      <c r="F23" s="182">
        <v>290906.35</v>
      </c>
    </row>
    <row r="24" spans="1:6" ht="21" customHeight="1" thickBot="1">
      <c r="A24" s="175" t="s">
        <v>6</v>
      </c>
      <c r="B24" s="176"/>
      <c r="C24" s="176"/>
      <c r="D24" s="176"/>
      <c r="E24" s="177"/>
      <c r="F24" s="178">
        <f>SUM(F9:F23)</f>
        <v>126364378.83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2022-02-23T10:55:54Z</cp:lastPrinted>
  <dcterms:created xsi:type="dcterms:W3CDTF">2016-01-19T13:06:09Z</dcterms:created>
  <dcterms:modified xsi:type="dcterms:W3CDTF">2022-02-23T10:56:02Z</dcterms:modified>
  <cp:category/>
  <cp:version/>
  <cp:contentType/>
  <cp:contentStatus/>
</cp:coreProperties>
</file>