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<sst xmlns="http://schemas.openxmlformats.org/spreadsheetml/2006/main" count="553" uniqueCount="195">
  <si>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</si>
  <si>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</si>
  <si>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</si>
  <si>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</si>
  <si>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</si>
  <si>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</si>
  <si>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</si>
  <si>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</si>
  <si>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</si>
  <si>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</si>
  <si>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</si>
  <si>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</si>
  <si>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</si>
  <si>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</si>
  <si>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</si>
  <si>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</si>
  <si>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</si>
  <si>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</si>
  <si>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</si>
  <si>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</si>
  <si>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</si>
  <si>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</si>
  <si>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</si>
  <si>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</si>
  <si>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</si>
  <si>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</si>
  <si>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</si>
  <si>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</si>
  <si>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</si>
  <si>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</si>
  <si>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</si>
  <si>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</si>
  <si>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Clasificatie bugetara</t>
  </si>
  <si>
    <t xml:space="preserve">SUMA 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</si>
  <si>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</si>
  <si>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</si>
  <si>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</si>
  <si>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</si>
  <si>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</si>
  <si>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</si>
  <si>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</si>
  <si>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</si>
  <si>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</si>
  <si>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</si>
  <si>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</si>
  <si>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</si>
  <si>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</si>
  <si>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</si>
  <si>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</si>
  <si>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</si>
  <si>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</si>
  <si>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</si>
  <si>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</si>
  <si>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</si>
  <si>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</si>
  <si>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</si>
  <si>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</si>
  <si>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</si>
  <si>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</si>
  <si>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</si>
  <si>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</si>
  <si>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</si>
  <si>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</si>
  <si>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</si>
  <si>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</si>
  <si>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</si>
  <si>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</si>
  <si>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</si>
  <si>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</si>
  <si>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</si>
  <si>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</si>
  <si>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</si>
  <si>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</si>
  <si>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</si>
  <si>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</si>
  <si>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</si>
  <si>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</si>
  <si>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</si>
  <si>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</si>
  <si>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</si>
  <si>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</si>
  <si>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18-22 iulie 2022</t>
  </si>
  <si>
    <t>19.07.2022</t>
  </si>
  <si>
    <t>BIROU EXPERTIZE</t>
  </si>
  <si>
    <t>onorariu expertize dosar 5192/327/2021</t>
  </si>
  <si>
    <t>21.07.2022</t>
  </si>
  <si>
    <t>onorariu expertize dosar 3103/212/2022</t>
  </si>
  <si>
    <t>onorariu expertize dosar 1953/307/2016</t>
  </si>
  <si>
    <t>onorariu expertize dosar 5283/289/2019</t>
  </si>
  <si>
    <t>onorariu expertize dosar 164/59/2022</t>
  </si>
  <si>
    <t>22.07.2022</t>
  </si>
  <si>
    <t>onorariu expertize dosar 23098/3/2021</t>
  </si>
  <si>
    <t>18.07.2022</t>
  </si>
  <si>
    <t>PERSOANA JURIDICA</t>
  </si>
  <si>
    <t>poprire DE 755/2021</t>
  </si>
  <si>
    <t>PERSOANA FIZICA</t>
  </si>
  <si>
    <t>despagubire CEDO</t>
  </si>
  <si>
    <t>18,07,2022</t>
  </si>
  <si>
    <t>mf</t>
  </si>
  <si>
    <t>alimentare bloomberg</t>
  </si>
  <si>
    <t>tva swift</t>
  </si>
  <si>
    <t>tva bloomberg</t>
  </si>
  <si>
    <t>alimentare swift</t>
  </si>
  <si>
    <t xml:space="preserve">best auto </t>
  </si>
  <si>
    <t>servicii spalatorie</t>
  </si>
  <si>
    <t>xerox romania echip</t>
  </si>
  <si>
    <t>servicii copiere</t>
  </si>
  <si>
    <t>travel time</t>
  </si>
  <si>
    <t>bilet avion</t>
  </si>
  <si>
    <t>pf</t>
  </si>
  <si>
    <t>chirie</t>
  </si>
  <si>
    <t>ins</t>
  </si>
  <si>
    <t>monitorul oficial</t>
  </si>
  <si>
    <t>comision</t>
  </si>
  <si>
    <t>manpres</t>
  </si>
  <si>
    <t>19,07,2022</t>
  </si>
  <si>
    <t>anaf</t>
  </si>
  <si>
    <t>salubritate</t>
  </si>
  <si>
    <t>posta romana</t>
  </si>
  <si>
    <t>servicii postale</t>
  </si>
  <si>
    <t>servicii</t>
  </si>
  <si>
    <t>rapps</t>
  </si>
  <si>
    <t>clean prest</t>
  </si>
  <si>
    <t>reparatii</t>
  </si>
  <si>
    <t>20,07,2022</t>
  </si>
  <si>
    <t>reintregire servicii bancare</t>
  </si>
  <si>
    <t>21,07,2022</t>
  </si>
  <si>
    <t>romprest energy</t>
  </si>
  <si>
    <t>omv petrom</t>
  </si>
  <si>
    <t>carburanti</t>
  </si>
  <si>
    <t>dgrfp bucuresti</t>
  </si>
  <si>
    <t>mentenanta</t>
  </si>
  <si>
    <t>inter broker</t>
  </si>
  <si>
    <t>polita asigurare</t>
  </si>
  <si>
    <t>chirie pubele</t>
  </si>
  <si>
    <t>22,07,2022</t>
  </si>
  <si>
    <t>institutul national de cercetare</t>
  </si>
  <si>
    <t>alte venituri</t>
  </si>
  <si>
    <t>total</t>
  </si>
  <si>
    <t xml:space="preserve">abonament </t>
  </si>
  <si>
    <t>cheltuieli judecata</t>
  </si>
  <si>
    <t xml:space="preserve">cheltuieli executare </t>
  </si>
  <si>
    <t>cheltuieli fotocopiere</t>
  </si>
  <si>
    <t>plata serv juridice si de reprezentare</t>
  </si>
  <si>
    <t>cheltuieli judecata si executare</t>
  </si>
  <si>
    <t>BUGET DE STAT</t>
  </si>
  <si>
    <t>cheltuieli judiciare</t>
  </si>
  <si>
    <t>dobanda cheltuieli judecata</t>
  </si>
  <si>
    <t>taxa judiciara de timbru</t>
  </si>
  <si>
    <t>onorariu curator</t>
  </si>
  <si>
    <t>20.06.2022</t>
  </si>
  <si>
    <t>fact 0128630/25.05.2022-furnizare instrumente masura control</t>
  </si>
  <si>
    <t>ARC BRASOV SRL</t>
  </si>
  <si>
    <t>20.07.2022</t>
  </si>
  <si>
    <t>OP 9140</t>
  </si>
  <si>
    <t>OMV PETROM</t>
  </si>
  <si>
    <t>OP 9141</t>
  </si>
  <si>
    <t>OP 9161</t>
  </si>
  <si>
    <t>REINTREGIRE CH DE PERSONAL  IAN - APRILIE 2022 - PROIECT SIPOCA 737 - 58.02.01</t>
  </si>
  <si>
    <t>MF</t>
  </si>
  <si>
    <t>OP 9167</t>
  </si>
  <si>
    <t>OP 9171</t>
  </si>
  <si>
    <t>DGRFP - CLUJ NAPOCA</t>
  </si>
  <si>
    <t>OP 9172</t>
  </si>
  <si>
    <t>OP 9170</t>
  </si>
  <si>
    <t>OP 9166</t>
  </si>
  <si>
    <t>OP 9165</t>
  </si>
  <si>
    <t>OP 9160</t>
  </si>
  <si>
    <t>REINTREGIRE CH DE PERSONAL  IAN - APRILIE 2022 - PROIECT SIPOCA 737 - 58.02.02</t>
  </si>
  <si>
    <t>OP 9162</t>
  </si>
  <si>
    <t>OP 9163</t>
  </si>
  <si>
    <t>OP 9164</t>
  </si>
  <si>
    <t>OP 9168</t>
  </si>
  <si>
    <t>OP 9169</t>
  </si>
  <si>
    <t>OP 9173</t>
  </si>
  <si>
    <t>OP 9175</t>
  </si>
  <si>
    <t>OP 9183</t>
  </si>
  <si>
    <t>ALIMENTARE CONT PLATA TAXA CURS - PROIECT ACP 128054 - 58.14.01</t>
  </si>
  <si>
    <t>CEC BANK</t>
  </si>
  <si>
    <t>OP 9185</t>
  </si>
  <si>
    <t>OP 9184</t>
  </si>
  <si>
    <t>ALIMENTARE CONT PLATA TAXA CURS - PROIECT ACP 128054 - 58.14.02</t>
  </si>
  <si>
    <t>OP 9186</t>
  </si>
  <si>
    <t>OP 9181</t>
  </si>
  <si>
    <t>ALIMENTARE CONT PLATA TAXA CURS - PROIECT ACP 118718 - 58.06.01</t>
  </si>
  <si>
    <t>OP 9187</t>
  </si>
  <si>
    <t>OP 9182</t>
  </si>
  <si>
    <t>ALIMENTARE CONT PLATA TAXA CURS - PROIECT ACP 118718 - 58.06.02</t>
  </si>
  <si>
    <t>OP 9188</t>
  </si>
  <si>
    <t>OP 9244</t>
  </si>
  <si>
    <t>REINTREGIRE CH AMORTIZARE - PROIECT UCAAPI  68071 - 58.33.02</t>
  </si>
  <si>
    <t>REINTREGIRE CH DE PERSONAL FEB - MAI - PROIECT UCAAPI 68071 - 58.33.02</t>
  </si>
  <si>
    <t>OP 9246</t>
  </si>
  <si>
    <t>ACHIZITIE CARBURANT AUTO  - PROIECT SIPOCA 449  - 58.02.01</t>
  </si>
  <si>
    <t>ACHIZITIE CARBURANT AUTO  - PROIECT SIPOCA 449  - 58.02.02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</si>
</sst>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3" xfId="0" applyNumberFormat="1" applyFont="1" applyBorder="1" applyAlignment="1">
      <alignment horizontal="right"/>
    </xf>
    <xf numFmtId="0" fontId="19" fillId="0" borderId="23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32" xfId="0" applyFont="1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19" fillId="0" borderId="38" xfId="0" applyFont="1" applyBorder="1" applyAlignment="1">
      <alignment/>
    </xf>
    <xf numFmtId="0" fontId="0" fillId="0" borderId="47" xfId="0" applyFont="1" applyBorder="1" applyAlignment="1">
      <alignment/>
    </xf>
    <xf numFmtId="169" fontId="0" fillId="0" borderId="4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14" fontId="0" fillId="0" borderId="23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19" fillId="0" borderId="30" xfId="0" applyFont="1" applyBorder="1" applyAlignment="1">
      <alignment horizontal="right"/>
    </xf>
    <xf numFmtId="164" fontId="19" fillId="0" borderId="31" xfId="42" applyFont="1" applyFill="1" applyBorder="1" applyAlignment="1" applyProtection="1">
      <alignment/>
      <protection/>
    </xf>
    <xf numFmtId="0" fontId="0" fillId="0" borderId="32" xfId="0" applyBorder="1" applyAlignment="1">
      <alignment horizontal="center"/>
    </xf>
    <xf numFmtId="164" fontId="0" fillId="0" borderId="33" xfId="42" applyFont="1" applyFill="1" applyBorder="1" applyAlignment="1" applyProtection="1">
      <alignment/>
      <protection/>
    </xf>
    <xf numFmtId="0" fontId="0" fillId="0" borderId="34" xfId="0" applyBorder="1" applyAlignment="1">
      <alignment horizontal="center"/>
    </xf>
    <xf numFmtId="164" fontId="0" fillId="0" borderId="35" xfId="42" applyFont="1" applyFill="1" applyBorder="1" applyAlignment="1" applyProtection="1">
      <alignment/>
      <protection/>
    </xf>
    <xf numFmtId="0" fontId="0" fillId="0" borderId="40" xfId="0" applyBorder="1" applyAlignment="1">
      <alignment horizontal="center"/>
    </xf>
    <xf numFmtId="164" fontId="0" fillId="0" borderId="39" xfId="42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22" fillId="0" borderId="54" xfId="62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justify"/>
    </xf>
    <xf numFmtId="170" fontId="22" fillId="0" borderId="44" xfId="0" applyNumberFormat="1" applyFont="1" applyBorder="1" applyAlignment="1">
      <alignment/>
    </xf>
    <xf numFmtId="0" fontId="22" fillId="0" borderId="55" xfId="62" applyFont="1" applyFill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justify"/>
    </xf>
    <xf numFmtId="170" fontId="22" fillId="0" borderId="45" xfId="0" applyNumberFormat="1" applyFont="1" applyBorder="1" applyAlignment="1">
      <alignment/>
    </xf>
    <xf numFmtId="14" fontId="22" fillId="25" borderId="17" xfId="0" applyNumberFormat="1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left" vertical="center" wrapText="1"/>
    </xf>
    <xf numFmtId="43" fontId="22" fillId="25" borderId="45" xfId="0" applyNumberFormat="1" applyFont="1" applyFill="1" applyBorder="1" applyAlignment="1">
      <alignment horizontal="right" vertical="center" wrapText="1"/>
    </xf>
    <xf numFmtId="0" fontId="22" fillId="25" borderId="17" xfId="0" applyFont="1" applyFill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0" fontId="22" fillId="0" borderId="56" xfId="57" applyFont="1" applyFill="1" applyBorder="1" applyAlignment="1">
      <alignment horizontal="left"/>
      <protection/>
    </xf>
    <xf numFmtId="0" fontId="22" fillId="0" borderId="56" xfId="57" applyFont="1" applyFill="1" applyBorder="1" applyAlignment="1">
      <alignment horizontal="left" wrapText="1"/>
      <protection/>
    </xf>
    <xf numFmtId="0" fontId="22" fillId="0" borderId="56" xfId="57" applyFont="1" applyFill="1" applyBorder="1" applyAlignment="1">
      <alignment horizontal="center" wrapText="1"/>
      <protection/>
    </xf>
    <xf numFmtId="0" fontId="22" fillId="0" borderId="57" xfId="57" applyFont="1" applyFill="1" applyBorder="1" applyAlignment="1">
      <alignment horizontal="center"/>
      <protection/>
    </xf>
    <xf numFmtId="4" fontId="22" fillId="26" borderId="58" xfId="0" applyNumberFormat="1" applyFont="1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2" fillId="0" borderId="17" xfId="0" applyFont="1" applyBorder="1" applyAlignment="1">
      <alignment horizontal="center"/>
    </xf>
    <xf numFmtId="2" fontId="22" fillId="0" borderId="17" xfId="0" applyNumberFormat="1" applyFont="1" applyBorder="1" applyAlignment="1">
      <alignment vertical="center" wrapText="1"/>
    </xf>
    <xf numFmtId="0" fontId="22" fillId="0" borderId="17" xfId="0" applyFont="1" applyBorder="1" applyAlignment="1">
      <alignment horizontal="center" wrapText="1"/>
    </xf>
    <xf numFmtId="0" fontId="14" fillId="0" borderId="17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 wrapText="1"/>
      <protection/>
    </xf>
    <xf numFmtId="0" fontId="20" fillId="0" borderId="0" xfId="57" applyFont="1">
      <alignment/>
      <protection/>
    </xf>
    <xf numFmtId="168" fontId="22" fillId="0" borderId="55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/>
    </xf>
    <xf numFmtId="4" fontId="14" fillId="0" borderId="45" xfId="57" applyNumberFormat="1" applyFont="1" applyBorder="1" applyAlignment="1">
      <alignment horizontal="right"/>
      <protection/>
    </xf>
    <xf numFmtId="168" fontId="14" fillId="0" borderId="38" xfId="0" applyNumberFormat="1" applyFont="1" applyBorder="1" applyAlignment="1">
      <alignment horizontal="center"/>
    </xf>
    <xf numFmtId="0" fontId="22" fillId="0" borderId="59" xfId="0" applyNumberFormat="1" applyFont="1" applyBorder="1" applyAlignment="1">
      <alignment vertical="center" wrapText="1"/>
    </xf>
    <xf numFmtId="0" fontId="14" fillId="0" borderId="59" xfId="0" applyFont="1" applyBorder="1" applyAlignment="1">
      <alignment horizontal="center" wrapText="1"/>
    </xf>
    <xf numFmtId="168" fontId="20" fillId="0" borderId="60" xfId="57" applyNumberFormat="1" applyFont="1" applyBorder="1" applyAlignment="1">
      <alignment horizontal="center"/>
      <protection/>
    </xf>
    <xf numFmtId="0" fontId="20" fillId="0" borderId="61" xfId="57" applyFont="1" applyBorder="1">
      <alignment/>
      <protection/>
    </xf>
    <xf numFmtId="0" fontId="20" fillId="0" borderId="30" xfId="57" applyFont="1" applyBorder="1" applyAlignment="1">
      <alignment horizontal="center"/>
      <protection/>
    </xf>
    <xf numFmtId="4" fontId="20" fillId="0" borderId="31" xfId="57" applyNumberFormat="1" applyFont="1" applyBorder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57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4" fillId="0" borderId="56" xfId="59" applyFont="1" applyFill="1" applyBorder="1" applyAlignment="1">
      <alignment horizontal="center"/>
      <protection/>
    </xf>
    <xf numFmtId="0" fontId="24" fillId="0" borderId="56" xfId="0" applyFont="1" applyBorder="1" applyAlignment="1">
      <alignment horizontal="justify"/>
    </xf>
    <xf numFmtId="0" fontId="22" fillId="0" borderId="13" xfId="59" applyFont="1" applyFill="1" applyBorder="1" applyAlignment="1">
      <alignment horizontal="center"/>
      <protection/>
    </xf>
    <xf numFmtId="167" fontId="22" fillId="0" borderId="14" xfId="59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>
      <alignment horizontal="center"/>
      <protection/>
    </xf>
    <xf numFmtId="0" fontId="22" fillId="0" borderId="14" xfId="0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170" fontId="22" fillId="0" borderId="58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19" fillId="0" borderId="12" xfId="61" applyNumberFormat="1" applyFont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6">
      <selection activeCell="N20" sqref="N20"/>
    </sheetView>
  </sheetViews>
  <sheetFormatPr defaultColWidth="9.140625" defaultRowHeight="12.75"/>
  <cols>
    <col min="1" max="1" width="20.8515625" style="0" customWidth="1"/>
    <col min="2" max="2" width="11.28125" style="0" customWidth="1"/>
    <col min="3" max="3" width="8.28125" style="0" customWidth="1"/>
    <col min="4" max="4" width="20.1406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25</v>
      </c>
      <c r="E6" s="40" t="s">
        <v>81</v>
      </c>
      <c r="F6" s="2"/>
    </row>
    <row r="7" spans="2:4" ht="13.5" thickBot="1">
      <c r="B7" s="1"/>
      <c r="C7" s="1"/>
      <c r="D7" s="1"/>
    </row>
    <row r="8" spans="1:8" ht="25.5" customHeight="1" thickBot="1">
      <c r="A8" s="59" t="s">
        <v>32</v>
      </c>
      <c r="B8" s="60" t="s">
        <v>2</v>
      </c>
      <c r="C8" s="60" t="s">
        <v>3</v>
      </c>
      <c r="D8" s="60" t="s">
        <v>33</v>
      </c>
      <c r="E8" s="61" t="s">
        <v>4</v>
      </c>
      <c r="F8" s="39"/>
      <c r="G8" s="39"/>
      <c r="H8" s="39"/>
    </row>
    <row r="9" spans="1:8" ht="12.75" customHeight="1">
      <c r="A9" s="62" t="s">
        <v>34</v>
      </c>
      <c r="B9" s="58"/>
      <c r="C9" s="58"/>
      <c r="D9" s="57">
        <v>104129435</v>
      </c>
      <c r="E9" s="63"/>
      <c r="F9" s="39"/>
      <c r="G9" s="39"/>
      <c r="H9" s="39"/>
    </row>
    <row r="10" spans="1:8" ht="12.75">
      <c r="A10" s="64" t="s">
        <v>35</v>
      </c>
      <c r="B10" s="94" t="s">
        <v>36</v>
      </c>
      <c r="C10" s="95">
        <v>20</v>
      </c>
      <c r="D10" s="44">
        <f>-39109</f>
        <v>-39109</v>
      </c>
      <c r="E10" s="65"/>
      <c r="F10" s="39"/>
      <c r="G10" s="39"/>
      <c r="H10" s="39"/>
    </row>
    <row r="11" spans="1:8" ht="12.75">
      <c r="A11" s="64"/>
      <c r="B11" s="94"/>
      <c r="C11" s="95">
        <v>21</v>
      </c>
      <c r="D11" s="44">
        <v>5445</v>
      </c>
      <c r="E11" s="65"/>
      <c r="F11" s="39"/>
      <c r="G11" s="39"/>
      <c r="H11" s="39"/>
    </row>
    <row r="12" spans="1:8" ht="12.75">
      <c r="A12" s="64"/>
      <c r="B12" s="94"/>
      <c r="C12" s="95">
        <v>22</v>
      </c>
      <c r="D12" s="44">
        <f>-110377</f>
        <v>-110377</v>
      </c>
      <c r="E12" s="65"/>
      <c r="F12" s="39"/>
      <c r="G12" s="39"/>
      <c r="H12" s="39"/>
    </row>
    <row r="13" spans="1:8" ht="12.75">
      <c r="A13" s="64"/>
      <c r="B13" s="94"/>
      <c r="C13" s="95"/>
      <c r="D13" s="44"/>
      <c r="E13" s="65"/>
      <c r="F13" s="39"/>
      <c r="G13" s="39"/>
      <c r="H13" s="39"/>
    </row>
    <row r="14" spans="1:8" ht="13.5" thickBot="1">
      <c r="A14" s="66" t="s">
        <v>37</v>
      </c>
      <c r="B14" s="96"/>
      <c r="C14" s="97"/>
      <c r="D14" s="45">
        <f>SUM(D9:D13)</f>
        <v>103985394</v>
      </c>
      <c r="E14" s="67"/>
      <c r="F14" s="39"/>
      <c r="G14" s="39"/>
      <c r="H14" s="39"/>
    </row>
    <row r="15" spans="1:8" ht="12.75">
      <c r="A15" s="68" t="s">
        <v>38</v>
      </c>
      <c r="B15" s="98"/>
      <c r="C15" s="99"/>
      <c r="D15" s="44">
        <v>11502065</v>
      </c>
      <c r="E15" s="69"/>
      <c r="F15" s="39"/>
      <c r="G15" s="39"/>
      <c r="H15" s="39"/>
    </row>
    <row r="16" spans="1:8" ht="12.75">
      <c r="A16" s="70" t="s">
        <v>39</v>
      </c>
      <c r="B16" s="94" t="s">
        <v>36</v>
      </c>
      <c r="C16" s="95">
        <v>20</v>
      </c>
      <c r="D16" s="71">
        <f>-5253</f>
        <v>-5253</v>
      </c>
      <c r="E16" s="65"/>
      <c r="F16" s="39"/>
      <c r="G16" s="39"/>
      <c r="H16" s="39"/>
    </row>
    <row r="17" spans="1:8" ht="12.75">
      <c r="A17" s="72"/>
      <c r="B17" s="100"/>
      <c r="C17" s="100"/>
      <c r="D17" s="46"/>
      <c r="E17" s="73"/>
      <c r="F17" s="39"/>
      <c r="G17" s="39"/>
      <c r="H17" s="39"/>
    </row>
    <row r="18" spans="1:8" ht="13.5" thickBot="1">
      <c r="A18" s="66" t="s">
        <v>40</v>
      </c>
      <c r="B18" s="97"/>
      <c r="C18" s="97"/>
      <c r="D18" s="45">
        <f>SUM(D15:D17)</f>
        <v>11496812</v>
      </c>
      <c r="E18" s="67"/>
      <c r="F18" s="39"/>
      <c r="G18" s="39"/>
      <c r="H18" s="39"/>
    </row>
    <row r="19" spans="1:8" ht="12.75">
      <c r="A19" s="68" t="s">
        <v>41</v>
      </c>
      <c r="B19" s="98"/>
      <c r="C19" s="99"/>
      <c r="D19" s="47">
        <v>321273</v>
      </c>
      <c r="E19" s="69"/>
      <c r="F19" s="39"/>
      <c r="G19" s="39"/>
      <c r="H19" s="39"/>
    </row>
    <row r="20" spans="1:8" ht="12.75">
      <c r="A20" s="70" t="s">
        <v>42</v>
      </c>
      <c r="B20" s="94" t="s">
        <v>36</v>
      </c>
      <c r="C20" s="95">
        <v>21</v>
      </c>
      <c r="D20" s="44">
        <v>46026</v>
      </c>
      <c r="E20" s="65"/>
      <c r="F20" s="39"/>
      <c r="G20" s="39"/>
      <c r="H20" s="39"/>
    </row>
    <row r="21" spans="1:8" ht="12.75" customHeight="1">
      <c r="A21" s="70"/>
      <c r="B21" s="95"/>
      <c r="C21" s="95">
        <v>22</v>
      </c>
      <c r="D21" s="44">
        <f>3894</f>
        <v>3894</v>
      </c>
      <c r="E21" s="65"/>
      <c r="F21" s="39"/>
      <c r="G21" s="39"/>
      <c r="H21" s="39"/>
    </row>
    <row r="22" spans="1:8" ht="12.75">
      <c r="A22" s="72"/>
      <c r="B22" s="100"/>
      <c r="C22" s="100"/>
      <c r="D22" s="48"/>
      <c r="E22" s="73"/>
      <c r="F22" s="39"/>
      <c r="G22" s="39"/>
      <c r="H22" s="39"/>
    </row>
    <row r="23" spans="1:8" ht="13.5" thickBot="1">
      <c r="A23" s="66" t="s">
        <v>43</v>
      </c>
      <c r="B23" s="97"/>
      <c r="C23" s="97"/>
      <c r="D23" s="45">
        <f>SUM(D19:D22)</f>
        <v>371193</v>
      </c>
      <c r="E23" s="67"/>
      <c r="F23" s="39"/>
      <c r="G23" s="39"/>
      <c r="H23" s="39"/>
    </row>
    <row r="24" spans="1:8" ht="12.75">
      <c r="A24" s="74" t="s">
        <v>44</v>
      </c>
      <c r="B24" s="101"/>
      <c r="C24" s="101"/>
      <c r="D24" s="49">
        <v>1178064</v>
      </c>
      <c r="E24" s="75"/>
      <c r="F24" s="50"/>
      <c r="G24" s="39"/>
      <c r="H24" s="39"/>
    </row>
    <row r="25" spans="1:8" ht="12.75">
      <c r="A25" s="70" t="s">
        <v>45</v>
      </c>
      <c r="B25" s="94" t="s">
        <v>36</v>
      </c>
      <c r="C25" s="102"/>
      <c r="D25" s="71"/>
      <c r="E25" s="65"/>
      <c r="F25" s="50"/>
      <c r="G25" s="39"/>
      <c r="H25" s="39"/>
    </row>
    <row r="26" spans="1:8" ht="12" customHeight="1">
      <c r="A26" s="72"/>
      <c r="B26" s="103"/>
      <c r="C26" s="103"/>
      <c r="D26" s="46"/>
      <c r="E26" s="73"/>
      <c r="F26" s="50"/>
      <c r="G26" s="39"/>
      <c r="H26" s="39"/>
    </row>
    <row r="27" spans="1:8" ht="13.5" thickBot="1">
      <c r="A27" s="66" t="s">
        <v>46</v>
      </c>
      <c r="B27" s="104"/>
      <c r="C27" s="104"/>
      <c r="D27" s="45">
        <f>SUM(D24:D26)</f>
        <v>1178064</v>
      </c>
      <c r="E27" s="67"/>
      <c r="F27" s="50"/>
      <c r="G27" s="39"/>
      <c r="H27" s="39"/>
    </row>
    <row r="28" spans="1:8" ht="12.75">
      <c r="A28" s="74" t="s">
        <v>47</v>
      </c>
      <c r="B28" s="103"/>
      <c r="C28" s="103"/>
      <c r="D28" s="48">
        <v>179967</v>
      </c>
      <c r="E28" s="73"/>
      <c r="F28" s="50"/>
      <c r="G28" s="39"/>
      <c r="H28" s="39"/>
    </row>
    <row r="29" spans="1:8" ht="12.75">
      <c r="A29" s="72" t="s">
        <v>48</v>
      </c>
      <c r="B29" s="94" t="s">
        <v>36</v>
      </c>
      <c r="C29" s="95">
        <v>21</v>
      </c>
      <c r="D29" s="44">
        <v>19968</v>
      </c>
      <c r="E29" s="65"/>
      <c r="F29" s="50"/>
      <c r="G29" s="39"/>
      <c r="H29" s="39"/>
    </row>
    <row r="30" spans="1:8" ht="12.75">
      <c r="A30" s="72"/>
      <c r="B30" s="103"/>
      <c r="C30" s="103"/>
      <c r="D30" s="48"/>
      <c r="E30" s="73"/>
      <c r="F30" s="50"/>
      <c r="G30" s="39"/>
      <c r="H30" s="39"/>
    </row>
    <row r="31" spans="1:8" ht="13.5" thickBot="1">
      <c r="A31" s="66" t="s">
        <v>49</v>
      </c>
      <c r="B31" s="104"/>
      <c r="C31" s="104"/>
      <c r="D31" s="45">
        <f>SUM(D28:D30)</f>
        <v>199935</v>
      </c>
      <c r="E31" s="67"/>
      <c r="F31" s="50"/>
      <c r="G31" s="39"/>
      <c r="H31" s="39"/>
    </row>
    <row r="32" spans="1:8" ht="12.75">
      <c r="A32" s="76" t="s">
        <v>50</v>
      </c>
      <c r="B32" s="101"/>
      <c r="C32" s="101"/>
      <c r="D32" s="44">
        <v>322190</v>
      </c>
      <c r="E32" s="77"/>
      <c r="F32" s="50"/>
      <c r="G32" s="39"/>
      <c r="H32" s="39"/>
    </row>
    <row r="33" spans="1:8" ht="12.75">
      <c r="A33" s="70" t="s">
        <v>51</v>
      </c>
      <c r="B33" s="94" t="s">
        <v>36</v>
      </c>
      <c r="C33" s="103">
        <v>18</v>
      </c>
      <c r="D33" s="39">
        <v>1000</v>
      </c>
      <c r="E33" s="65"/>
      <c r="F33" s="50"/>
      <c r="G33" s="39"/>
      <c r="H33" s="39"/>
    </row>
    <row r="34" spans="1:8" ht="12.75">
      <c r="A34" s="78"/>
      <c r="B34" s="95"/>
      <c r="C34" s="105"/>
      <c r="D34" s="44"/>
      <c r="E34" s="65"/>
      <c r="F34" s="50"/>
      <c r="G34" s="39"/>
      <c r="H34" s="39"/>
    </row>
    <row r="35" spans="1:8" ht="13.5" thickBot="1">
      <c r="A35" s="79" t="s">
        <v>52</v>
      </c>
      <c r="B35" s="104"/>
      <c r="C35" s="104"/>
      <c r="D35" s="45">
        <f>SUM(D32:D34)</f>
        <v>323190</v>
      </c>
      <c r="E35" s="80"/>
      <c r="F35" s="50"/>
      <c r="G35" s="39"/>
      <c r="H35" s="39"/>
    </row>
    <row r="36" spans="1:8" ht="12.75">
      <c r="A36" s="74" t="s">
        <v>53</v>
      </c>
      <c r="B36" s="101"/>
      <c r="C36" s="101"/>
      <c r="D36" s="49">
        <v>3205263</v>
      </c>
      <c r="E36" s="75"/>
      <c r="F36" s="50"/>
      <c r="G36" s="39"/>
      <c r="H36" s="39"/>
    </row>
    <row r="37" spans="1:8" ht="12.75">
      <c r="A37" s="81" t="s">
        <v>54</v>
      </c>
      <c r="B37" s="94" t="s">
        <v>36</v>
      </c>
      <c r="C37" s="102">
        <v>20</v>
      </c>
      <c r="D37" s="71">
        <f>-1106</f>
        <v>-1106</v>
      </c>
      <c r="E37" s="65"/>
      <c r="F37" s="50"/>
      <c r="G37" s="39"/>
      <c r="H37" s="39"/>
    </row>
    <row r="38" spans="1:8" ht="12" customHeight="1">
      <c r="A38" s="72"/>
      <c r="B38" s="103"/>
      <c r="C38" s="103"/>
      <c r="D38" s="46"/>
      <c r="E38" s="73"/>
      <c r="F38" s="50"/>
      <c r="G38" s="39"/>
      <c r="H38" s="39"/>
    </row>
    <row r="39" spans="1:8" ht="13.5" thickBot="1">
      <c r="A39" s="66" t="s">
        <v>55</v>
      </c>
      <c r="B39" s="104"/>
      <c r="C39" s="104"/>
      <c r="D39" s="45">
        <f>SUM(D36:D38)</f>
        <v>3204157</v>
      </c>
      <c r="E39" s="67"/>
      <c r="F39" s="50"/>
      <c r="G39" s="39"/>
      <c r="H39" s="39"/>
    </row>
    <row r="40" spans="1:8" ht="12.75">
      <c r="A40" s="76" t="s">
        <v>56</v>
      </c>
      <c r="B40" s="101"/>
      <c r="C40" s="101"/>
      <c r="D40" s="44">
        <v>1418878</v>
      </c>
      <c r="E40" s="77"/>
      <c r="F40" s="50"/>
      <c r="G40" s="39"/>
      <c r="H40" s="39"/>
    </row>
    <row r="41" spans="1:8" ht="12.75">
      <c r="A41" s="82" t="s">
        <v>57</v>
      </c>
      <c r="B41" s="94" t="s">
        <v>36</v>
      </c>
      <c r="C41" s="94"/>
      <c r="D41" s="71"/>
      <c r="E41" s="65"/>
      <c r="F41" s="50"/>
      <c r="G41" s="39"/>
      <c r="H41" s="39"/>
    </row>
    <row r="42" spans="1:8" ht="12.75">
      <c r="A42" s="70"/>
      <c r="B42" s="103"/>
      <c r="C42" s="103"/>
      <c r="D42" s="46"/>
      <c r="E42" s="65"/>
      <c r="F42" s="50"/>
      <c r="G42" s="39"/>
      <c r="H42" s="39"/>
    </row>
    <row r="43" spans="1:8" ht="13.5" thickBot="1">
      <c r="A43" s="66" t="s">
        <v>58</v>
      </c>
      <c r="B43" s="104"/>
      <c r="C43" s="104"/>
      <c r="D43" s="45">
        <f>SUM(D40:D42)</f>
        <v>1418878</v>
      </c>
      <c r="E43" s="83"/>
      <c r="F43" s="50"/>
      <c r="G43" s="39"/>
      <c r="H43" s="39"/>
    </row>
    <row r="44" spans="1:8" ht="12.75">
      <c r="A44" s="76" t="s">
        <v>63</v>
      </c>
      <c r="B44" s="101"/>
      <c r="C44" s="101"/>
      <c r="D44" s="51">
        <v>2414250</v>
      </c>
      <c r="E44" s="77" t="s">
        <v>64</v>
      </c>
      <c r="F44" s="50"/>
      <c r="G44" s="39"/>
      <c r="H44" s="39"/>
    </row>
    <row r="45" spans="1:8" ht="12.75">
      <c r="A45" s="82" t="s">
        <v>65</v>
      </c>
      <c r="B45" s="94"/>
      <c r="C45" s="94"/>
      <c r="D45" s="48"/>
      <c r="E45" s="65"/>
      <c r="F45" s="50"/>
      <c r="G45" s="39"/>
      <c r="H45" s="39"/>
    </row>
    <row r="46" spans="1:8" ht="12.75">
      <c r="A46" s="82"/>
      <c r="B46" s="94"/>
      <c r="C46" s="94"/>
      <c r="D46" s="48"/>
      <c r="E46" s="65"/>
      <c r="F46" s="50"/>
      <c r="G46" s="39"/>
      <c r="H46" s="39"/>
    </row>
    <row r="47" spans="1:8" ht="13.5" thickBot="1">
      <c r="A47" s="66" t="s">
        <v>66</v>
      </c>
      <c r="B47" s="104"/>
      <c r="C47" s="104"/>
      <c r="D47" s="45">
        <f>SUM(D44:D46)</f>
        <v>2414250</v>
      </c>
      <c r="E47" s="84"/>
      <c r="F47" s="50"/>
      <c r="G47" s="39"/>
      <c r="H47" s="39"/>
    </row>
    <row r="48" spans="1:8" ht="12.75">
      <c r="A48" s="76" t="s">
        <v>59</v>
      </c>
      <c r="B48" s="101"/>
      <c r="C48" s="101"/>
      <c r="D48" s="52">
        <v>5043</v>
      </c>
      <c r="E48" s="85"/>
      <c r="F48" s="50"/>
      <c r="G48" s="39"/>
      <c r="H48" s="39"/>
    </row>
    <row r="49" spans="1:8" ht="12.75">
      <c r="A49" s="86" t="s">
        <v>67</v>
      </c>
      <c r="B49" s="94"/>
      <c r="C49" s="94"/>
      <c r="D49" s="53"/>
      <c r="E49" s="87"/>
      <c r="F49" s="50"/>
      <c r="G49" s="39"/>
      <c r="H49" s="39"/>
    </row>
    <row r="50" spans="1:8" ht="12.75">
      <c r="A50" s="72"/>
      <c r="B50" s="103"/>
      <c r="C50" s="103"/>
      <c r="D50" s="53"/>
      <c r="E50" s="87"/>
      <c r="F50" s="50"/>
      <c r="G50" s="39"/>
      <c r="H50" s="39"/>
    </row>
    <row r="51" spans="1:8" ht="13.5" thickBot="1">
      <c r="A51" s="66" t="s">
        <v>68</v>
      </c>
      <c r="B51" s="104"/>
      <c r="C51" s="104"/>
      <c r="D51" s="54">
        <f>SUM(D48:D50)</f>
        <v>5043</v>
      </c>
      <c r="E51" s="88"/>
      <c r="F51" s="50"/>
      <c r="G51" s="39"/>
      <c r="H51" s="39"/>
    </row>
    <row r="52" spans="1:8" ht="12.75">
      <c r="A52" s="76" t="s">
        <v>60</v>
      </c>
      <c r="B52" s="101"/>
      <c r="C52" s="101"/>
      <c r="D52" s="52">
        <v>160</v>
      </c>
      <c r="E52" s="85"/>
      <c r="F52" s="50"/>
      <c r="G52" s="39"/>
      <c r="H52" s="39"/>
    </row>
    <row r="53" spans="1:8" ht="12.75">
      <c r="A53" s="86" t="s">
        <v>69</v>
      </c>
      <c r="B53" s="94"/>
      <c r="C53" s="94"/>
      <c r="D53" s="53"/>
      <c r="E53" s="87"/>
      <c r="F53" s="50"/>
      <c r="G53" s="39"/>
      <c r="H53" s="39"/>
    </row>
    <row r="54" spans="1:8" ht="12.75">
      <c r="A54" s="72"/>
      <c r="B54" s="103"/>
      <c r="C54" s="103"/>
      <c r="D54" s="53"/>
      <c r="E54" s="87"/>
      <c r="F54" s="50"/>
      <c r="G54" s="39"/>
      <c r="H54" s="39"/>
    </row>
    <row r="55" spans="1:8" ht="13.5" thickBot="1">
      <c r="A55" s="66" t="s">
        <v>70</v>
      </c>
      <c r="B55" s="104"/>
      <c r="C55" s="104"/>
      <c r="D55" s="54">
        <f>SUM(D52:D54)</f>
        <v>160</v>
      </c>
      <c r="E55" s="88"/>
      <c r="F55" s="50"/>
      <c r="G55" s="39"/>
      <c r="H55" s="39"/>
    </row>
    <row r="56" spans="1:8" ht="12.75">
      <c r="A56" s="76" t="s">
        <v>61</v>
      </c>
      <c r="B56" s="101"/>
      <c r="C56" s="101"/>
      <c r="D56" s="52">
        <v>1660</v>
      </c>
      <c r="E56" s="85"/>
      <c r="F56" s="50"/>
      <c r="G56" s="39"/>
      <c r="H56" s="39"/>
    </row>
    <row r="57" spans="1:8" ht="12.75">
      <c r="A57" s="86" t="s">
        <v>71</v>
      </c>
      <c r="B57" s="94"/>
      <c r="C57" s="94"/>
      <c r="D57" s="53"/>
      <c r="E57" s="87"/>
      <c r="F57" s="50"/>
      <c r="G57" s="39"/>
      <c r="H57" s="39"/>
    </row>
    <row r="58" spans="1:8" ht="12.75">
      <c r="A58" s="72"/>
      <c r="B58" s="103"/>
      <c r="C58" s="103"/>
      <c r="D58" s="53"/>
      <c r="E58" s="87"/>
      <c r="F58" s="50"/>
      <c r="G58" s="39"/>
      <c r="H58" s="39"/>
    </row>
    <row r="59" spans="1:8" ht="13.5" thickBot="1">
      <c r="A59" s="66" t="s">
        <v>70</v>
      </c>
      <c r="B59" s="104"/>
      <c r="C59" s="104"/>
      <c r="D59" s="54">
        <f>SUM(D56:D58)</f>
        <v>1660</v>
      </c>
      <c r="E59" s="88"/>
      <c r="F59" s="50"/>
      <c r="G59" s="39"/>
      <c r="H59" s="39"/>
    </row>
    <row r="60" spans="1:8" ht="12.75">
      <c r="A60" s="76" t="s">
        <v>62</v>
      </c>
      <c r="B60" s="101"/>
      <c r="C60" s="101"/>
      <c r="D60" s="52">
        <v>48</v>
      </c>
      <c r="E60" s="85"/>
      <c r="F60" s="50"/>
      <c r="G60" s="39"/>
      <c r="H60" s="39"/>
    </row>
    <row r="61" spans="1:8" ht="12.75">
      <c r="A61" s="86" t="s">
        <v>72</v>
      </c>
      <c r="B61" s="94"/>
      <c r="C61" s="94"/>
      <c r="D61" s="53"/>
      <c r="E61" s="87"/>
      <c r="F61" s="50"/>
      <c r="G61" s="39"/>
      <c r="H61" s="39"/>
    </row>
    <row r="62" spans="1:8" ht="12.75">
      <c r="A62" s="72"/>
      <c r="B62" s="103"/>
      <c r="C62" s="103"/>
      <c r="D62" s="53"/>
      <c r="E62" s="87"/>
      <c r="F62" s="50"/>
      <c r="G62" s="39"/>
      <c r="H62" s="39"/>
    </row>
    <row r="63" spans="1:8" ht="13.5" thickBot="1">
      <c r="A63" s="66"/>
      <c r="B63" s="104"/>
      <c r="C63" s="104"/>
      <c r="D63" s="54">
        <f>SUM(D60:D62)</f>
        <v>48</v>
      </c>
      <c r="E63" s="88"/>
      <c r="F63" s="50"/>
      <c r="G63" s="39"/>
      <c r="H63" s="39"/>
    </row>
    <row r="64" spans="1:8" ht="12.75">
      <c r="A64" s="76" t="s">
        <v>73</v>
      </c>
      <c r="B64" s="101"/>
      <c r="C64" s="101"/>
      <c r="D64" s="52">
        <v>271</v>
      </c>
      <c r="E64" s="85"/>
      <c r="F64" s="50"/>
      <c r="G64" s="39"/>
      <c r="H64" s="39"/>
    </row>
    <row r="65" spans="1:8" ht="12.75">
      <c r="A65" s="86" t="s">
        <v>74</v>
      </c>
      <c r="B65" s="94"/>
      <c r="C65" s="94"/>
      <c r="D65" s="53"/>
      <c r="E65" s="87"/>
      <c r="F65" s="50"/>
      <c r="G65" s="39"/>
      <c r="H65" s="39"/>
    </row>
    <row r="66" spans="1:8" ht="12.75">
      <c r="A66" s="72"/>
      <c r="B66" s="103"/>
      <c r="C66" s="103"/>
      <c r="D66" s="53"/>
      <c r="E66" s="87"/>
      <c r="F66" s="50"/>
      <c r="G66" s="39"/>
      <c r="H66" s="39"/>
    </row>
    <row r="67" spans="1:8" ht="13.5" thickBot="1">
      <c r="A67" s="66" t="s">
        <v>70</v>
      </c>
      <c r="B67" s="104"/>
      <c r="C67" s="104"/>
      <c r="D67" s="54">
        <f>SUM(D64:D66)</f>
        <v>271</v>
      </c>
      <c r="E67" s="88"/>
      <c r="F67" s="50"/>
      <c r="G67" s="39"/>
      <c r="H67" s="39"/>
    </row>
    <row r="68" spans="1:8" ht="12.75">
      <c r="A68" s="76" t="s">
        <v>75</v>
      </c>
      <c r="B68" s="101"/>
      <c r="C68" s="101"/>
      <c r="D68" s="55">
        <v>2715655</v>
      </c>
      <c r="E68" s="89"/>
      <c r="F68" s="50"/>
      <c r="G68" s="39"/>
      <c r="H68" s="39"/>
    </row>
    <row r="69" spans="1:5" ht="12.75">
      <c r="A69" s="86" t="s">
        <v>76</v>
      </c>
      <c r="B69" s="94" t="s">
        <v>36</v>
      </c>
      <c r="C69" s="94">
        <v>20</v>
      </c>
      <c r="D69" s="39">
        <f>-1025</f>
        <v>-1025</v>
      </c>
      <c r="E69" s="90"/>
    </row>
    <row r="70" spans="1:5" ht="12.75">
      <c r="A70" s="82"/>
      <c r="B70" s="94"/>
      <c r="C70" s="94">
        <v>21</v>
      </c>
      <c r="D70" s="48">
        <v>1572</v>
      </c>
      <c r="E70" s="65"/>
    </row>
    <row r="71" spans="1:5" ht="12.75">
      <c r="A71" s="91"/>
      <c r="B71" s="103"/>
      <c r="C71" s="103">
        <v>22</v>
      </c>
      <c r="D71" s="48">
        <f>-2483</f>
        <v>-2483</v>
      </c>
      <c r="E71" s="65"/>
    </row>
    <row r="72" spans="1:5" ht="12.75">
      <c r="A72" s="72"/>
      <c r="B72" s="103"/>
      <c r="C72" s="103"/>
      <c r="D72" s="48"/>
      <c r="E72" s="65"/>
    </row>
    <row r="73" spans="1:5" ht="13.5" thickBot="1">
      <c r="A73" s="66" t="s">
        <v>77</v>
      </c>
      <c r="B73" s="104"/>
      <c r="C73" s="104"/>
      <c r="D73" s="45">
        <f>SUM(D68:D72)</f>
        <v>2713719</v>
      </c>
      <c r="E73" s="80"/>
    </row>
    <row r="74" spans="1:5" ht="12.75">
      <c r="A74" s="76" t="s">
        <v>78</v>
      </c>
      <c r="B74" s="101"/>
      <c r="C74" s="101"/>
      <c r="D74" s="56">
        <v>903196</v>
      </c>
      <c r="E74" s="77"/>
    </row>
    <row r="75" spans="1:5" ht="12.75">
      <c r="A75" s="86" t="s">
        <v>79</v>
      </c>
      <c r="B75" s="94" t="s">
        <v>36</v>
      </c>
      <c r="C75" s="94"/>
      <c r="D75" s="71"/>
      <c r="E75" s="65"/>
    </row>
    <row r="76" spans="1:5" ht="12.75">
      <c r="A76" s="72"/>
      <c r="B76" s="103"/>
      <c r="C76" s="103"/>
      <c r="D76" s="46"/>
      <c r="E76" s="65"/>
    </row>
    <row r="77" spans="1:5" ht="13.5" thickBot="1">
      <c r="A77" s="92" t="s">
        <v>80</v>
      </c>
      <c r="B77" s="106"/>
      <c r="C77" s="106"/>
      <c r="D77" s="93">
        <f>SUM(D74:D76)</f>
        <v>903196</v>
      </c>
      <c r="E77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25</v>
      </c>
      <c r="E5" s="40" t="str">
        <f>personal!E6</f>
        <v>18-22 iulie 2022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23">
        <v>1</v>
      </c>
      <c r="B8" s="109" t="s">
        <v>97</v>
      </c>
      <c r="C8" s="110">
        <v>9103</v>
      </c>
      <c r="D8" s="107" t="s">
        <v>98</v>
      </c>
      <c r="E8" s="108" t="s">
        <v>99</v>
      </c>
      <c r="F8" s="124">
        <v>47360</v>
      </c>
    </row>
    <row r="9" spans="1:6" ht="12.75">
      <c r="A9" s="125">
        <v>2</v>
      </c>
      <c r="B9" s="111" t="s">
        <v>97</v>
      </c>
      <c r="C9" s="112">
        <v>9101</v>
      </c>
      <c r="D9" s="107" t="s">
        <v>98</v>
      </c>
      <c r="E9" s="108" t="s">
        <v>100</v>
      </c>
      <c r="F9" s="126">
        <v>8642</v>
      </c>
    </row>
    <row r="10" spans="1:6" ht="12.75">
      <c r="A10" s="125">
        <v>3</v>
      </c>
      <c r="B10" s="111" t="s">
        <v>97</v>
      </c>
      <c r="C10" s="112">
        <v>9102</v>
      </c>
      <c r="D10" s="107" t="s">
        <v>98</v>
      </c>
      <c r="E10" s="108" t="s">
        <v>101</v>
      </c>
      <c r="F10" s="126">
        <v>8861</v>
      </c>
    </row>
    <row r="11" spans="1:6" ht="12.75">
      <c r="A11" s="125">
        <v>4</v>
      </c>
      <c r="B11" s="111" t="s">
        <v>97</v>
      </c>
      <c r="C11" s="112">
        <v>9104</v>
      </c>
      <c r="D11" s="107" t="s">
        <v>98</v>
      </c>
      <c r="E11" s="108" t="s">
        <v>102</v>
      </c>
      <c r="F11" s="126">
        <v>46010</v>
      </c>
    </row>
    <row r="12" spans="1:6" ht="12.75">
      <c r="A12" s="125">
        <v>5</v>
      </c>
      <c r="B12" s="111" t="s">
        <v>97</v>
      </c>
      <c r="C12" s="112">
        <v>9107</v>
      </c>
      <c r="D12" s="107" t="s">
        <v>103</v>
      </c>
      <c r="E12" s="108" t="s">
        <v>104</v>
      </c>
      <c r="F12" s="126">
        <v>1106.7</v>
      </c>
    </row>
    <row r="13" spans="1:6" ht="12.75">
      <c r="A13" s="125">
        <v>6</v>
      </c>
      <c r="B13" s="111" t="s">
        <v>97</v>
      </c>
      <c r="C13" s="112">
        <v>9111</v>
      </c>
      <c r="D13" s="107" t="s">
        <v>105</v>
      </c>
      <c r="E13" s="108" t="s">
        <v>106</v>
      </c>
      <c r="F13" s="126">
        <v>5224</v>
      </c>
    </row>
    <row r="14" spans="1:6" ht="12.75">
      <c r="A14" s="125">
        <v>7</v>
      </c>
      <c r="B14" s="111" t="s">
        <v>97</v>
      </c>
      <c r="C14" s="112">
        <v>9097</v>
      </c>
      <c r="D14" s="107" t="s">
        <v>107</v>
      </c>
      <c r="E14" s="108" t="s">
        <v>108</v>
      </c>
      <c r="F14" s="126">
        <v>14046.07</v>
      </c>
    </row>
    <row r="15" spans="1:6" ht="12.75">
      <c r="A15" s="125">
        <v>8</v>
      </c>
      <c r="B15" s="111" t="s">
        <v>97</v>
      </c>
      <c r="C15" s="112">
        <v>9095</v>
      </c>
      <c r="D15" s="107" t="s">
        <v>109</v>
      </c>
      <c r="E15" s="108" t="s">
        <v>110</v>
      </c>
      <c r="F15" s="126">
        <v>4468.88</v>
      </c>
    </row>
    <row r="16" spans="1:6" ht="12.75">
      <c r="A16" s="125">
        <v>9</v>
      </c>
      <c r="B16" s="111" t="s">
        <v>97</v>
      </c>
      <c r="C16" s="112">
        <v>9112</v>
      </c>
      <c r="D16" s="107" t="s">
        <v>111</v>
      </c>
      <c r="E16" s="108" t="s">
        <v>110</v>
      </c>
      <c r="F16" s="126">
        <v>6824</v>
      </c>
    </row>
    <row r="17" spans="1:6" ht="12.75">
      <c r="A17" s="125">
        <v>10</v>
      </c>
      <c r="B17" s="111" t="s">
        <v>97</v>
      </c>
      <c r="C17" s="112">
        <v>9108</v>
      </c>
      <c r="D17" s="107" t="s">
        <v>112</v>
      </c>
      <c r="E17" s="108" t="s">
        <v>139</v>
      </c>
      <c r="F17" s="126">
        <v>520.83</v>
      </c>
    </row>
    <row r="18" spans="1:6" ht="12.75">
      <c r="A18" s="125">
        <v>11</v>
      </c>
      <c r="B18" s="111" t="s">
        <v>97</v>
      </c>
      <c r="C18" s="112">
        <v>9110</v>
      </c>
      <c r="D18" s="107" t="s">
        <v>98</v>
      </c>
      <c r="E18" s="108" t="s">
        <v>113</v>
      </c>
      <c r="F18" s="126">
        <v>360</v>
      </c>
    </row>
    <row r="19" spans="1:6" ht="12.75">
      <c r="A19" s="125">
        <v>12</v>
      </c>
      <c r="B19" s="111" t="s">
        <v>97</v>
      </c>
      <c r="C19" s="112">
        <v>9109</v>
      </c>
      <c r="D19" s="107" t="s">
        <v>114</v>
      </c>
      <c r="E19" s="108" t="s">
        <v>139</v>
      </c>
      <c r="F19" s="126">
        <v>1894.09</v>
      </c>
    </row>
    <row r="20" spans="1:6" ht="12.75">
      <c r="A20" s="125">
        <v>13</v>
      </c>
      <c r="B20" s="111" t="s">
        <v>115</v>
      </c>
      <c r="C20" s="112">
        <v>9118</v>
      </c>
      <c r="D20" s="107" t="s">
        <v>116</v>
      </c>
      <c r="E20" s="108" t="s">
        <v>117</v>
      </c>
      <c r="F20" s="126">
        <v>87.9</v>
      </c>
    </row>
    <row r="21" spans="1:6" ht="12.75">
      <c r="A21" s="125">
        <v>14</v>
      </c>
      <c r="B21" s="111" t="s">
        <v>115</v>
      </c>
      <c r="C21" s="112">
        <v>9119</v>
      </c>
      <c r="D21" s="107" t="s">
        <v>118</v>
      </c>
      <c r="E21" s="108" t="s">
        <v>119</v>
      </c>
      <c r="F21" s="126">
        <v>10894.47</v>
      </c>
    </row>
    <row r="22" spans="1:6" ht="12.75">
      <c r="A22" s="125">
        <v>15</v>
      </c>
      <c r="B22" s="111" t="s">
        <v>115</v>
      </c>
      <c r="C22" s="112">
        <v>9117</v>
      </c>
      <c r="D22" s="107" t="s">
        <v>116</v>
      </c>
      <c r="E22" s="108" t="s">
        <v>120</v>
      </c>
      <c r="F22" s="126">
        <v>15842.62</v>
      </c>
    </row>
    <row r="23" spans="1:6" ht="12.75">
      <c r="A23" s="125">
        <v>16</v>
      </c>
      <c r="B23" s="111" t="s">
        <v>115</v>
      </c>
      <c r="C23" s="112">
        <v>9114</v>
      </c>
      <c r="D23" s="107" t="s">
        <v>121</v>
      </c>
      <c r="E23" s="108" t="s">
        <v>120</v>
      </c>
      <c r="F23" s="126">
        <v>34301.82</v>
      </c>
    </row>
    <row r="24" spans="1:6" ht="12.75">
      <c r="A24" s="125">
        <v>17</v>
      </c>
      <c r="B24" s="111" t="s">
        <v>115</v>
      </c>
      <c r="C24" s="112">
        <v>9116</v>
      </c>
      <c r="D24" s="107" t="s">
        <v>122</v>
      </c>
      <c r="E24" s="108" t="s">
        <v>123</v>
      </c>
      <c r="F24" s="126">
        <v>340.32</v>
      </c>
    </row>
    <row r="25" spans="1:6" ht="12.75">
      <c r="A25" s="125">
        <f aca="true" t="shared" si="0" ref="A25:A42">A24+1</f>
        <v>18</v>
      </c>
      <c r="B25" s="111" t="s">
        <v>115</v>
      </c>
      <c r="C25" s="112">
        <v>9113</v>
      </c>
      <c r="D25" s="107" t="s">
        <v>121</v>
      </c>
      <c r="E25" s="108" t="s">
        <v>110</v>
      </c>
      <c r="F25" s="126">
        <v>9108.55</v>
      </c>
    </row>
    <row r="26" spans="1:6" ht="12.75">
      <c r="A26" s="125">
        <f t="shared" si="0"/>
        <v>19</v>
      </c>
      <c r="B26" s="111" t="s">
        <v>124</v>
      </c>
      <c r="C26" s="112">
        <v>9134</v>
      </c>
      <c r="D26" s="107" t="s">
        <v>98</v>
      </c>
      <c r="E26" s="108" t="s">
        <v>125</v>
      </c>
      <c r="F26" s="124">
        <v>1.43</v>
      </c>
    </row>
    <row r="27" spans="1:6" ht="12.75">
      <c r="A27" s="125">
        <f t="shared" si="0"/>
        <v>20</v>
      </c>
      <c r="B27" s="111" t="s">
        <v>124</v>
      </c>
      <c r="C27" s="112">
        <v>9135</v>
      </c>
      <c r="D27" s="107" t="s">
        <v>98</v>
      </c>
      <c r="E27" s="108" t="s">
        <v>125</v>
      </c>
      <c r="F27" s="124">
        <v>8.57</v>
      </c>
    </row>
    <row r="28" spans="1:6" ht="12.75">
      <c r="A28" s="125">
        <f t="shared" si="0"/>
        <v>21</v>
      </c>
      <c r="B28" s="111" t="s">
        <v>124</v>
      </c>
      <c r="C28" s="112">
        <v>9136</v>
      </c>
      <c r="D28" s="107" t="s">
        <v>98</v>
      </c>
      <c r="E28" s="108" t="s">
        <v>125</v>
      </c>
      <c r="F28" s="124">
        <v>1.44</v>
      </c>
    </row>
    <row r="29" spans="1:6" ht="12.75">
      <c r="A29" s="125">
        <f t="shared" si="0"/>
        <v>22</v>
      </c>
      <c r="B29" s="111" t="s">
        <v>124</v>
      </c>
      <c r="C29" s="112">
        <v>9138</v>
      </c>
      <c r="D29" s="107" t="s">
        <v>98</v>
      </c>
      <c r="E29" s="108" t="s">
        <v>125</v>
      </c>
      <c r="F29" s="124">
        <v>2.44</v>
      </c>
    </row>
    <row r="30" spans="1:6" ht="12.75">
      <c r="A30" s="125">
        <f t="shared" si="0"/>
        <v>23</v>
      </c>
      <c r="B30" s="111" t="s">
        <v>124</v>
      </c>
      <c r="C30" s="112">
        <v>9139</v>
      </c>
      <c r="D30" s="107" t="s">
        <v>98</v>
      </c>
      <c r="E30" s="108" t="s">
        <v>125</v>
      </c>
      <c r="F30" s="124">
        <v>4.79</v>
      </c>
    </row>
    <row r="31" spans="1:6" ht="12.75">
      <c r="A31" s="125">
        <f t="shared" si="0"/>
        <v>24</v>
      </c>
      <c r="B31" s="111" t="s">
        <v>124</v>
      </c>
      <c r="C31" s="112">
        <v>9137</v>
      </c>
      <c r="D31" s="107" t="s">
        <v>98</v>
      </c>
      <c r="E31" s="108" t="s">
        <v>125</v>
      </c>
      <c r="F31" s="124">
        <v>8.56</v>
      </c>
    </row>
    <row r="32" spans="1:6" ht="12.75">
      <c r="A32" s="125">
        <f t="shared" si="0"/>
        <v>25</v>
      </c>
      <c r="B32" s="111" t="s">
        <v>126</v>
      </c>
      <c r="C32" s="112">
        <v>9191</v>
      </c>
      <c r="D32" s="107" t="s">
        <v>127</v>
      </c>
      <c r="E32" s="108" t="s">
        <v>117</v>
      </c>
      <c r="F32" s="124">
        <v>1492.87</v>
      </c>
    </row>
    <row r="33" spans="1:6" ht="12.75">
      <c r="A33" s="125">
        <f t="shared" si="0"/>
        <v>26</v>
      </c>
      <c r="B33" s="111" t="s">
        <v>126</v>
      </c>
      <c r="C33" s="112">
        <v>9159</v>
      </c>
      <c r="D33" s="107" t="s">
        <v>128</v>
      </c>
      <c r="E33" s="108" t="s">
        <v>129</v>
      </c>
      <c r="F33" s="124">
        <v>20959.5</v>
      </c>
    </row>
    <row r="34" spans="1:6" ht="12.75">
      <c r="A34" s="125">
        <f t="shared" si="0"/>
        <v>27</v>
      </c>
      <c r="B34" s="111" t="s">
        <v>126</v>
      </c>
      <c r="C34" s="112">
        <v>9179</v>
      </c>
      <c r="D34" s="107" t="s">
        <v>118</v>
      </c>
      <c r="E34" s="108" t="s">
        <v>119</v>
      </c>
      <c r="F34" s="124">
        <v>9045.19</v>
      </c>
    </row>
    <row r="35" spans="1:6" ht="12.75">
      <c r="A35" s="125">
        <f t="shared" si="0"/>
        <v>28</v>
      </c>
      <c r="B35" s="111" t="s">
        <v>126</v>
      </c>
      <c r="C35" s="112">
        <v>9176</v>
      </c>
      <c r="D35" s="107" t="s">
        <v>130</v>
      </c>
      <c r="E35" s="108" t="s">
        <v>120</v>
      </c>
      <c r="F35" s="124">
        <v>46.59</v>
      </c>
    </row>
    <row r="36" spans="1:6" ht="12.75">
      <c r="A36" s="125">
        <f t="shared" si="0"/>
        <v>29</v>
      </c>
      <c r="B36" s="111" t="s">
        <v>126</v>
      </c>
      <c r="C36" s="112">
        <v>9189</v>
      </c>
      <c r="D36" s="107" t="s">
        <v>122</v>
      </c>
      <c r="E36" s="108" t="s">
        <v>131</v>
      </c>
      <c r="F36" s="124">
        <v>1380.53</v>
      </c>
    </row>
    <row r="37" spans="1:6" ht="12.75">
      <c r="A37" s="125">
        <f t="shared" si="0"/>
        <v>30</v>
      </c>
      <c r="B37" s="111" t="s">
        <v>126</v>
      </c>
      <c r="C37" s="112">
        <v>9178</v>
      </c>
      <c r="D37" s="107" t="s">
        <v>105</v>
      </c>
      <c r="E37" s="108" t="s">
        <v>120</v>
      </c>
      <c r="F37" s="124">
        <v>316349.04</v>
      </c>
    </row>
    <row r="38" spans="1:6" ht="12.75">
      <c r="A38" s="125">
        <f t="shared" si="0"/>
        <v>31</v>
      </c>
      <c r="B38" s="111" t="s">
        <v>126</v>
      </c>
      <c r="C38" s="112">
        <v>9180</v>
      </c>
      <c r="D38" s="107" t="s">
        <v>132</v>
      </c>
      <c r="E38" s="108" t="s">
        <v>133</v>
      </c>
      <c r="F38" s="124">
        <v>1866.99</v>
      </c>
    </row>
    <row r="39" spans="1:6" ht="12.75">
      <c r="A39" s="125">
        <f t="shared" si="0"/>
        <v>32</v>
      </c>
      <c r="B39" s="111" t="s">
        <v>126</v>
      </c>
      <c r="C39" s="112">
        <v>9190</v>
      </c>
      <c r="D39" s="107" t="s">
        <v>127</v>
      </c>
      <c r="E39" s="108" t="s">
        <v>134</v>
      </c>
      <c r="F39" s="124">
        <v>160.65</v>
      </c>
    </row>
    <row r="40" spans="1:6" ht="12.75">
      <c r="A40" s="125">
        <f t="shared" si="0"/>
        <v>33</v>
      </c>
      <c r="B40" s="111" t="s">
        <v>135</v>
      </c>
      <c r="C40" s="112">
        <v>9264</v>
      </c>
      <c r="D40" s="107" t="s">
        <v>136</v>
      </c>
      <c r="E40" s="108" t="s">
        <v>120</v>
      </c>
      <c r="F40" s="124">
        <v>4519.68</v>
      </c>
    </row>
    <row r="41" spans="1:6" ht="12.75">
      <c r="A41" s="125">
        <f t="shared" si="0"/>
        <v>34</v>
      </c>
      <c r="B41" s="111" t="s">
        <v>135</v>
      </c>
      <c r="C41" s="112">
        <v>9266</v>
      </c>
      <c r="D41" s="107" t="s">
        <v>98</v>
      </c>
      <c r="E41" s="108" t="s">
        <v>137</v>
      </c>
      <c r="F41" s="124">
        <v>10538.02</v>
      </c>
    </row>
    <row r="42" spans="1:6" ht="13.5" thickBot="1">
      <c r="A42" s="127">
        <f t="shared" si="0"/>
        <v>35</v>
      </c>
      <c r="B42" s="113" t="s">
        <v>135</v>
      </c>
      <c r="C42" s="114">
        <v>9265</v>
      </c>
      <c r="D42" s="115" t="s">
        <v>107</v>
      </c>
      <c r="E42" s="116" t="s">
        <v>108</v>
      </c>
      <c r="F42" s="128">
        <v>15138.16</v>
      </c>
    </row>
    <row r="43" spans="1:6" ht="19.5" customHeight="1" thickBot="1">
      <c r="A43" s="117"/>
      <c r="B43" s="118"/>
      <c r="C43" s="119"/>
      <c r="D43" s="120"/>
      <c r="E43" s="121" t="s">
        <v>138</v>
      </c>
      <c r="F43" s="122">
        <f>SUM(F8:F42)</f>
        <v>597417.7000000001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162" t="s">
        <v>16</v>
      </c>
      <c r="B3" s="162"/>
      <c r="C3" s="162"/>
      <c r="D3" s="11"/>
    </row>
    <row r="4" spans="1:10" ht="30" customHeight="1">
      <c r="A4" s="163" t="s">
        <v>24</v>
      </c>
      <c r="B4" s="163"/>
      <c r="C4" s="163"/>
      <c r="D4" s="163"/>
      <c r="E4" s="16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18-22 iulie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25" t="s">
        <v>11</v>
      </c>
      <c r="B8" s="26" t="s">
        <v>12</v>
      </c>
      <c r="C8" s="26" t="s">
        <v>13</v>
      </c>
      <c r="D8" s="26" t="s">
        <v>31</v>
      </c>
      <c r="E8" s="27" t="s">
        <v>14</v>
      </c>
    </row>
    <row r="9" spans="1:5" s="16" customFormat="1" ht="25.5">
      <c r="A9" s="170" t="s">
        <v>153</v>
      </c>
      <c r="B9" s="164" t="s">
        <v>154</v>
      </c>
      <c r="C9" s="165" t="s">
        <v>193</v>
      </c>
      <c r="D9" s="166" t="s">
        <v>155</v>
      </c>
      <c r="E9" s="171">
        <v>165.62</v>
      </c>
    </row>
    <row r="10" spans="1:5" s="16" customFormat="1" ht="25.5">
      <c r="A10" s="170" t="s">
        <v>153</v>
      </c>
      <c r="B10" s="164" t="s">
        <v>156</v>
      </c>
      <c r="C10" s="165" t="s">
        <v>194</v>
      </c>
      <c r="D10" s="166" t="s">
        <v>155</v>
      </c>
      <c r="E10" s="171">
        <v>868.49</v>
      </c>
    </row>
    <row r="11" spans="1:5" s="16" customFormat="1" ht="34.5" customHeight="1">
      <c r="A11" s="170" t="s">
        <v>153</v>
      </c>
      <c r="B11" s="164" t="s">
        <v>157</v>
      </c>
      <c r="C11" s="165" t="s">
        <v>158</v>
      </c>
      <c r="D11" s="166" t="s">
        <v>159</v>
      </c>
      <c r="E11" s="171">
        <v>841.33</v>
      </c>
    </row>
    <row r="12" spans="1:5" s="16" customFormat="1" ht="32.25" customHeight="1">
      <c r="A12" s="170" t="s">
        <v>153</v>
      </c>
      <c r="B12" s="164" t="s">
        <v>160</v>
      </c>
      <c r="C12" s="165" t="s">
        <v>158</v>
      </c>
      <c r="D12" s="166" t="s">
        <v>159</v>
      </c>
      <c r="E12" s="171">
        <v>177.14</v>
      </c>
    </row>
    <row r="13" spans="1:5" s="16" customFormat="1" ht="32.25" customHeight="1">
      <c r="A13" s="170" t="s">
        <v>153</v>
      </c>
      <c r="B13" s="164" t="s">
        <v>161</v>
      </c>
      <c r="C13" s="165" t="s">
        <v>158</v>
      </c>
      <c r="D13" s="166" t="s">
        <v>162</v>
      </c>
      <c r="E13" s="171">
        <v>41.48</v>
      </c>
    </row>
    <row r="14" spans="1:5" s="16" customFormat="1" ht="33" customHeight="1">
      <c r="A14" s="170" t="s">
        <v>153</v>
      </c>
      <c r="B14" s="164" t="s">
        <v>163</v>
      </c>
      <c r="C14" s="165" t="s">
        <v>158</v>
      </c>
      <c r="D14" s="166" t="s">
        <v>162</v>
      </c>
      <c r="E14" s="171">
        <v>154.72</v>
      </c>
    </row>
    <row r="15" spans="1:5" s="16" customFormat="1" ht="33" customHeight="1">
      <c r="A15" s="170" t="s">
        <v>153</v>
      </c>
      <c r="B15" s="164" t="s">
        <v>164</v>
      </c>
      <c r="C15" s="165" t="s">
        <v>158</v>
      </c>
      <c r="D15" s="166" t="s">
        <v>162</v>
      </c>
      <c r="E15" s="171">
        <v>30.75</v>
      </c>
    </row>
    <row r="16" spans="1:5" s="16" customFormat="1" ht="32.25" customHeight="1">
      <c r="A16" s="170" t="s">
        <v>153</v>
      </c>
      <c r="B16" s="164" t="s">
        <v>165</v>
      </c>
      <c r="C16" s="165" t="s">
        <v>158</v>
      </c>
      <c r="D16" s="166" t="s">
        <v>159</v>
      </c>
      <c r="E16" s="171">
        <v>164.17</v>
      </c>
    </row>
    <row r="17" spans="1:5" s="16" customFormat="1" ht="32.25" customHeight="1">
      <c r="A17" s="170" t="s">
        <v>153</v>
      </c>
      <c r="B17" s="164" t="s">
        <v>166</v>
      </c>
      <c r="C17" s="165" t="s">
        <v>158</v>
      </c>
      <c r="D17" s="166" t="s">
        <v>159</v>
      </c>
      <c r="E17" s="171">
        <v>6263.75</v>
      </c>
    </row>
    <row r="18" spans="1:5" ht="33.75" customHeight="1">
      <c r="A18" s="170" t="s">
        <v>153</v>
      </c>
      <c r="B18" s="167" t="s">
        <v>167</v>
      </c>
      <c r="C18" s="165" t="s">
        <v>168</v>
      </c>
      <c r="D18" s="168" t="s">
        <v>159</v>
      </c>
      <c r="E18" s="172">
        <v>4411.67</v>
      </c>
    </row>
    <row r="19" spans="1:5" ht="33.75" customHeight="1">
      <c r="A19" s="170" t="s">
        <v>153</v>
      </c>
      <c r="B19" s="167" t="s">
        <v>169</v>
      </c>
      <c r="C19" s="165" t="s">
        <v>168</v>
      </c>
      <c r="D19" s="168" t="s">
        <v>159</v>
      </c>
      <c r="E19" s="172">
        <v>860.83</v>
      </c>
    </row>
    <row r="20" spans="1:5" ht="27.75" customHeight="1">
      <c r="A20" s="170" t="s">
        <v>153</v>
      </c>
      <c r="B20" s="167" t="s">
        <v>170</v>
      </c>
      <c r="C20" s="165" t="s">
        <v>168</v>
      </c>
      <c r="D20" s="168" t="s">
        <v>159</v>
      </c>
      <c r="E20" s="172">
        <v>32845.25</v>
      </c>
    </row>
    <row r="21" spans="1:5" ht="32.25" customHeight="1">
      <c r="A21" s="170" t="s">
        <v>153</v>
      </c>
      <c r="B21" s="167" t="s">
        <v>171</v>
      </c>
      <c r="C21" s="165" t="s">
        <v>168</v>
      </c>
      <c r="D21" s="166" t="s">
        <v>159</v>
      </c>
      <c r="E21" s="172">
        <v>928.86</v>
      </c>
    </row>
    <row r="22" spans="1:5" ht="34.5" customHeight="1">
      <c r="A22" s="170" t="s">
        <v>153</v>
      </c>
      <c r="B22" s="167" t="s">
        <v>172</v>
      </c>
      <c r="C22" s="165" t="s">
        <v>168</v>
      </c>
      <c r="D22" s="166" t="s">
        <v>162</v>
      </c>
      <c r="E22" s="172">
        <v>6129.98</v>
      </c>
    </row>
    <row r="23" spans="1:5" ht="33.75" customHeight="1">
      <c r="A23" s="170" t="s">
        <v>153</v>
      </c>
      <c r="B23" s="167" t="s">
        <v>173</v>
      </c>
      <c r="C23" s="165" t="s">
        <v>168</v>
      </c>
      <c r="D23" s="166" t="s">
        <v>162</v>
      </c>
      <c r="E23" s="172">
        <v>217.52</v>
      </c>
    </row>
    <row r="24" spans="1:5" ht="33" customHeight="1">
      <c r="A24" s="170" t="s">
        <v>153</v>
      </c>
      <c r="B24" s="164" t="s">
        <v>174</v>
      </c>
      <c r="C24" s="165" t="s">
        <v>168</v>
      </c>
      <c r="D24" s="166" t="s">
        <v>162</v>
      </c>
      <c r="E24" s="171">
        <v>161.25</v>
      </c>
    </row>
    <row r="25" spans="1:5" ht="32.25" customHeight="1">
      <c r="A25" s="170" t="s">
        <v>153</v>
      </c>
      <c r="B25" s="164" t="s">
        <v>175</v>
      </c>
      <c r="C25" s="165" t="s">
        <v>168</v>
      </c>
      <c r="D25" s="166" t="s">
        <v>162</v>
      </c>
      <c r="E25" s="171">
        <v>811.28</v>
      </c>
    </row>
    <row r="26" spans="1:5" ht="25.5">
      <c r="A26" s="170" t="s">
        <v>85</v>
      </c>
      <c r="B26" s="164" t="s">
        <v>176</v>
      </c>
      <c r="C26" s="165" t="s">
        <v>177</v>
      </c>
      <c r="D26" s="166" t="s">
        <v>178</v>
      </c>
      <c r="E26" s="171">
        <v>41.77</v>
      </c>
    </row>
    <row r="27" spans="1:5" ht="25.5">
      <c r="A27" s="170" t="s">
        <v>85</v>
      </c>
      <c r="B27" s="164" t="s">
        <v>179</v>
      </c>
      <c r="C27" s="165" t="s">
        <v>177</v>
      </c>
      <c r="D27" s="166" t="s">
        <v>178</v>
      </c>
      <c r="E27" s="171">
        <v>3762.27</v>
      </c>
    </row>
    <row r="28" spans="1:5" ht="25.5">
      <c r="A28" s="170" t="s">
        <v>85</v>
      </c>
      <c r="B28" s="164" t="s">
        <v>180</v>
      </c>
      <c r="C28" s="165" t="s">
        <v>181</v>
      </c>
      <c r="D28" s="166" t="s">
        <v>178</v>
      </c>
      <c r="E28" s="171">
        <v>234.49</v>
      </c>
    </row>
    <row r="29" spans="1:5" ht="25.5">
      <c r="A29" s="170" t="s">
        <v>85</v>
      </c>
      <c r="B29" s="164" t="s">
        <v>182</v>
      </c>
      <c r="C29" s="165" t="s">
        <v>181</v>
      </c>
      <c r="D29" s="166" t="s">
        <v>178</v>
      </c>
      <c r="E29" s="172">
        <v>21121.47</v>
      </c>
    </row>
    <row r="30" spans="1:5" ht="25.5">
      <c r="A30" s="170" t="s">
        <v>85</v>
      </c>
      <c r="B30" s="167" t="s">
        <v>183</v>
      </c>
      <c r="C30" s="165" t="s">
        <v>184</v>
      </c>
      <c r="D30" s="166" t="s">
        <v>178</v>
      </c>
      <c r="E30" s="172">
        <v>41.44</v>
      </c>
    </row>
    <row r="31" spans="1:5" ht="25.5">
      <c r="A31" s="170" t="s">
        <v>85</v>
      </c>
      <c r="B31" s="167" t="s">
        <v>185</v>
      </c>
      <c r="C31" s="165" t="s">
        <v>184</v>
      </c>
      <c r="D31" s="166" t="s">
        <v>178</v>
      </c>
      <c r="E31" s="172">
        <v>3732.56</v>
      </c>
    </row>
    <row r="32" spans="1:5" ht="25.5">
      <c r="A32" s="170" t="s">
        <v>85</v>
      </c>
      <c r="B32" s="164" t="s">
        <v>186</v>
      </c>
      <c r="C32" s="165" t="s">
        <v>187</v>
      </c>
      <c r="D32" s="166" t="s">
        <v>178</v>
      </c>
      <c r="E32" s="171">
        <v>234.82</v>
      </c>
    </row>
    <row r="33" spans="1:5" ht="25.5">
      <c r="A33" s="170" t="s">
        <v>85</v>
      </c>
      <c r="B33" s="164" t="s">
        <v>188</v>
      </c>
      <c r="C33" s="165" t="s">
        <v>187</v>
      </c>
      <c r="D33" s="166" t="s">
        <v>178</v>
      </c>
      <c r="E33" s="171">
        <v>21151.18</v>
      </c>
    </row>
    <row r="34" spans="1:5" ht="25.5">
      <c r="A34" s="170" t="s">
        <v>90</v>
      </c>
      <c r="B34" s="164" t="s">
        <v>189</v>
      </c>
      <c r="C34" s="165" t="s">
        <v>190</v>
      </c>
      <c r="D34" s="164" t="s">
        <v>159</v>
      </c>
      <c r="E34" s="171">
        <v>2618.98</v>
      </c>
    </row>
    <row r="35" spans="1:5" ht="25.5">
      <c r="A35" s="170" t="s">
        <v>90</v>
      </c>
      <c r="B35" s="164" t="s">
        <v>189</v>
      </c>
      <c r="C35" s="165" t="s">
        <v>191</v>
      </c>
      <c r="D35" s="164" t="s">
        <v>159</v>
      </c>
      <c r="E35" s="171">
        <v>110377</v>
      </c>
    </row>
    <row r="36" spans="1:5" ht="25.5">
      <c r="A36" s="170" t="s">
        <v>90</v>
      </c>
      <c r="B36" s="164" t="s">
        <v>192</v>
      </c>
      <c r="C36" s="165" t="s">
        <v>191</v>
      </c>
      <c r="D36" s="164" t="s">
        <v>159</v>
      </c>
      <c r="E36" s="171">
        <v>2483</v>
      </c>
    </row>
    <row r="37" spans="1:5" ht="13.5" thickBot="1">
      <c r="A37" s="173"/>
      <c r="B37" s="43"/>
      <c r="C37" s="174"/>
      <c r="D37" s="175"/>
      <c r="E37" s="34"/>
    </row>
    <row r="38" spans="1:5" s="169" customFormat="1" ht="21" customHeight="1" thickBot="1">
      <c r="A38" s="176" t="s">
        <v>15</v>
      </c>
      <c r="B38" s="26"/>
      <c r="C38" s="177"/>
      <c r="D38" s="178"/>
      <c r="E38" s="179">
        <f>SUM(E9:E37)</f>
        <v>220873.07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162" t="s">
        <v>16</v>
      </c>
      <c r="B3" s="162"/>
      <c r="C3" s="162"/>
      <c r="D3" s="11"/>
    </row>
    <row r="4" spans="1:10" ht="19.5" customHeight="1">
      <c r="A4" s="163" t="s">
        <v>17</v>
      </c>
      <c r="B4" s="163"/>
      <c r="C4" s="163"/>
      <c r="D4" s="163"/>
      <c r="E4" s="16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18-22 iulie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25" t="s">
        <v>11</v>
      </c>
      <c r="B8" s="26" t="s">
        <v>12</v>
      </c>
      <c r="C8" s="26" t="s">
        <v>13</v>
      </c>
      <c r="D8" s="26" t="s">
        <v>31</v>
      </c>
      <c r="E8" s="27" t="s">
        <v>14</v>
      </c>
    </row>
    <row r="9" spans="1:5" s="16" customFormat="1" ht="25.5">
      <c r="A9" s="160" t="s">
        <v>150</v>
      </c>
      <c r="B9" s="157">
        <v>7862</v>
      </c>
      <c r="C9" s="158" t="s">
        <v>151</v>
      </c>
      <c r="D9" s="159" t="s">
        <v>152</v>
      </c>
      <c r="E9" s="161">
        <v>31237.5</v>
      </c>
    </row>
    <row r="10" spans="1:5" s="16" customFormat="1" ht="13.5" thickBot="1">
      <c r="A10" s="31"/>
      <c r="B10" s="32"/>
      <c r="C10" s="33"/>
      <c r="D10" s="33"/>
      <c r="E10" s="34"/>
    </row>
    <row r="11" spans="1:5" ht="19.5" customHeight="1" thickBot="1">
      <c r="A11" s="28" t="s">
        <v>15</v>
      </c>
      <c r="B11" s="29"/>
      <c r="C11" s="29"/>
      <c r="D11" s="29"/>
      <c r="E11" s="30">
        <f>SUM(E9:E10)</f>
        <v>31237.5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0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9.140625" style="133" customWidth="1"/>
    <col min="2" max="2" width="16.28125" style="133" customWidth="1"/>
    <col min="3" max="3" width="17.421875" style="133" customWidth="1"/>
    <col min="4" max="4" width="23.8515625" style="133" customWidth="1"/>
    <col min="5" max="5" width="35.421875" style="133" customWidth="1"/>
    <col min="6" max="6" width="25.140625" style="134" customWidth="1"/>
    <col min="7" max="8" width="9.140625" style="133" customWidth="1"/>
    <col min="9" max="9" width="9.140625" style="135" customWidth="1"/>
    <col min="10" max="10" width="34.00390625" style="133" customWidth="1"/>
    <col min="11" max="16384" width="9.140625" style="133" customWidth="1"/>
  </cols>
  <sheetData>
    <row r="2" ht="12.75">
      <c r="A2" s="19" t="s">
        <v>30</v>
      </c>
    </row>
    <row r="3" ht="12.75">
      <c r="A3" s="19"/>
    </row>
    <row r="4" ht="12.75">
      <c r="A4" s="19" t="s">
        <v>26</v>
      </c>
    </row>
    <row r="5" spans="1:5" ht="12.75">
      <c r="A5" s="19" t="s">
        <v>19</v>
      </c>
      <c r="D5" s="136" t="s">
        <v>25</v>
      </c>
      <c r="E5" s="40" t="str">
        <f>personal!E6</f>
        <v>18-22 iulie 2022</v>
      </c>
    </row>
    <row r="6" ht="13.5" thickBot="1"/>
    <row r="7" spans="1:9" ht="46.5" customHeight="1" thickBot="1">
      <c r="A7" s="129" t="s">
        <v>7</v>
      </c>
      <c r="B7" s="130" t="s">
        <v>8</v>
      </c>
      <c r="C7" s="130" t="s">
        <v>9</v>
      </c>
      <c r="D7" s="130" t="s">
        <v>20</v>
      </c>
      <c r="E7" s="130" t="s">
        <v>27</v>
      </c>
      <c r="F7" s="131" t="s">
        <v>22</v>
      </c>
      <c r="I7" s="133"/>
    </row>
    <row r="8" spans="1:9" ht="15.75" customHeight="1">
      <c r="A8" s="137">
        <v>1</v>
      </c>
      <c r="B8" s="138" t="s">
        <v>82</v>
      </c>
      <c r="C8" s="138">
        <v>9122</v>
      </c>
      <c r="D8" s="41" t="s">
        <v>83</v>
      </c>
      <c r="E8" s="139" t="s">
        <v>84</v>
      </c>
      <c r="F8" s="140">
        <v>800</v>
      </c>
      <c r="I8" s="133"/>
    </row>
    <row r="9" spans="1:9" ht="19.5" customHeight="1">
      <c r="A9" s="141">
        <v>2</v>
      </c>
      <c r="B9" s="142" t="s">
        <v>85</v>
      </c>
      <c r="C9" s="142">
        <v>9220</v>
      </c>
      <c r="D9" s="42" t="s">
        <v>83</v>
      </c>
      <c r="E9" s="143" t="s">
        <v>86</v>
      </c>
      <c r="F9" s="144">
        <v>1500</v>
      </c>
      <c r="I9" s="133"/>
    </row>
    <row r="10" spans="1:10" ht="18" customHeight="1">
      <c r="A10" s="141">
        <v>3</v>
      </c>
      <c r="B10" s="142" t="s">
        <v>85</v>
      </c>
      <c r="C10" s="142">
        <v>9247</v>
      </c>
      <c r="D10" s="42" t="s">
        <v>83</v>
      </c>
      <c r="E10" s="143" t="s">
        <v>87</v>
      </c>
      <c r="F10" s="144">
        <v>1000</v>
      </c>
      <c r="J10" s="155"/>
    </row>
    <row r="11" spans="1:6" ht="18" customHeight="1">
      <c r="A11" s="141">
        <v>4</v>
      </c>
      <c r="B11" s="142" t="s">
        <v>85</v>
      </c>
      <c r="C11" s="142">
        <v>9248</v>
      </c>
      <c r="D11" s="42" t="s">
        <v>83</v>
      </c>
      <c r="E11" s="143" t="s">
        <v>88</v>
      </c>
      <c r="F11" s="144">
        <v>2500</v>
      </c>
    </row>
    <row r="12" spans="1:6" ht="18" customHeight="1">
      <c r="A12" s="141">
        <v>5</v>
      </c>
      <c r="B12" s="142" t="s">
        <v>85</v>
      </c>
      <c r="C12" s="142">
        <v>9249</v>
      </c>
      <c r="D12" s="42" t="s">
        <v>83</v>
      </c>
      <c r="E12" s="143" t="s">
        <v>89</v>
      </c>
      <c r="F12" s="144">
        <v>2500</v>
      </c>
    </row>
    <row r="13" spans="1:6" ht="18" customHeight="1">
      <c r="A13" s="141">
        <v>6</v>
      </c>
      <c r="B13" s="142" t="s">
        <v>90</v>
      </c>
      <c r="C13" s="142">
        <v>9280</v>
      </c>
      <c r="D13" s="42" t="s">
        <v>83</v>
      </c>
      <c r="E13" s="143" t="s">
        <v>91</v>
      </c>
      <c r="F13" s="144">
        <v>1500</v>
      </c>
    </row>
    <row r="14" spans="1:6" ht="18" customHeight="1">
      <c r="A14" s="141">
        <v>7</v>
      </c>
      <c r="B14" s="145" t="s">
        <v>115</v>
      </c>
      <c r="C14" s="146">
        <v>9123</v>
      </c>
      <c r="D14" s="146" t="s">
        <v>95</v>
      </c>
      <c r="E14" s="147" t="s">
        <v>140</v>
      </c>
      <c r="F14" s="148">
        <v>4550</v>
      </c>
    </row>
    <row r="15" spans="1:6" ht="18" customHeight="1">
      <c r="A15" s="141">
        <v>8</v>
      </c>
      <c r="B15" s="145" t="s">
        <v>115</v>
      </c>
      <c r="C15" s="146">
        <v>9124</v>
      </c>
      <c r="D15" s="146" t="s">
        <v>95</v>
      </c>
      <c r="E15" s="147" t="s">
        <v>140</v>
      </c>
      <c r="F15" s="148">
        <v>284</v>
      </c>
    </row>
    <row r="16" spans="1:6" ht="18" customHeight="1">
      <c r="A16" s="141">
        <v>9</v>
      </c>
      <c r="B16" s="145" t="s">
        <v>115</v>
      </c>
      <c r="C16" s="149">
        <v>9126</v>
      </c>
      <c r="D16" s="146" t="s">
        <v>93</v>
      </c>
      <c r="E16" s="147" t="s">
        <v>141</v>
      </c>
      <c r="F16" s="148">
        <v>1583.15</v>
      </c>
    </row>
    <row r="17" spans="1:6" ht="18" customHeight="1">
      <c r="A17" s="141">
        <v>10</v>
      </c>
      <c r="B17" s="145" t="s">
        <v>115</v>
      </c>
      <c r="C17" s="149">
        <v>9128</v>
      </c>
      <c r="D17" s="146" t="s">
        <v>93</v>
      </c>
      <c r="E17" s="147" t="s">
        <v>142</v>
      </c>
      <c r="F17" s="148">
        <v>180.6</v>
      </c>
    </row>
    <row r="18" spans="1:6" ht="18" customHeight="1">
      <c r="A18" s="141">
        <v>11</v>
      </c>
      <c r="B18" s="145" t="s">
        <v>115</v>
      </c>
      <c r="C18" s="146">
        <v>9130</v>
      </c>
      <c r="D18" s="146" t="s">
        <v>95</v>
      </c>
      <c r="E18" s="147" t="s">
        <v>140</v>
      </c>
      <c r="F18" s="148">
        <v>1000</v>
      </c>
    </row>
    <row r="19" spans="1:6" ht="18" customHeight="1">
      <c r="A19" s="141">
        <v>12</v>
      </c>
      <c r="B19" s="145" t="s">
        <v>115</v>
      </c>
      <c r="C19" s="146">
        <v>9132</v>
      </c>
      <c r="D19" s="146" t="s">
        <v>95</v>
      </c>
      <c r="E19" s="147" t="s">
        <v>140</v>
      </c>
      <c r="F19" s="148">
        <v>450</v>
      </c>
    </row>
    <row r="20" spans="1:6" ht="18" customHeight="1">
      <c r="A20" s="141">
        <v>13</v>
      </c>
      <c r="B20" s="145" t="s">
        <v>115</v>
      </c>
      <c r="C20" s="146">
        <v>9140</v>
      </c>
      <c r="D20" s="146" t="s">
        <v>93</v>
      </c>
      <c r="E20" s="147" t="s">
        <v>143</v>
      </c>
      <c r="F20" s="148">
        <v>126976.25</v>
      </c>
    </row>
    <row r="21" spans="1:6" ht="18" customHeight="1">
      <c r="A21" s="141">
        <v>14</v>
      </c>
      <c r="B21" s="145" t="s">
        <v>115</v>
      </c>
      <c r="C21" s="146">
        <v>9133</v>
      </c>
      <c r="D21" s="146" t="s">
        <v>93</v>
      </c>
      <c r="E21" s="147" t="s">
        <v>140</v>
      </c>
      <c r="F21" s="148">
        <v>2000</v>
      </c>
    </row>
    <row r="22" spans="1:6" ht="18" customHeight="1">
      <c r="A22" s="141">
        <v>15</v>
      </c>
      <c r="B22" s="145" t="s">
        <v>115</v>
      </c>
      <c r="C22" s="146">
        <v>9131</v>
      </c>
      <c r="D22" s="146" t="s">
        <v>93</v>
      </c>
      <c r="E22" s="147" t="s">
        <v>144</v>
      </c>
      <c r="F22" s="148">
        <v>133.86</v>
      </c>
    </row>
    <row r="23" spans="1:6" ht="18" customHeight="1">
      <c r="A23" s="141">
        <v>16</v>
      </c>
      <c r="B23" s="145" t="s">
        <v>115</v>
      </c>
      <c r="C23" s="146">
        <v>9129</v>
      </c>
      <c r="D23" s="146" t="s">
        <v>95</v>
      </c>
      <c r="E23" s="147" t="s">
        <v>140</v>
      </c>
      <c r="F23" s="148">
        <v>1743</v>
      </c>
    </row>
    <row r="24" spans="1:6" ht="18" customHeight="1">
      <c r="A24" s="141">
        <v>17</v>
      </c>
      <c r="B24" s="145" t="s">
        <v>115</v>
      </c>
      <c r="C24" s="146">
        <v>9127</v>
      </c>
      <c r="D24" s="146" t="s">
        <v>95</v>
      </c>
      <c r="E24" s="147" t="s">
        <v>140</v>
      </c>
      <c r="F24" s="148">
        <v>5526</v>
      </c>
    </row>
    <row r="25" spans="1:6" ht="18" customHeight="1">
      <c r="A25" s="141">
        <v>18</v>
      </c>
      <c r="B25" s="145" t="s">
        <v>115</v>
      </c>
      <c r="C25" s="146">
        <v>9125</v>
      </c>
      <c r="D25" s="146" t="s">
        <v>93</v>
      </c>
      <c r="E25" s="147" t="s">
        <v>140</v>
      </c>
      <c r="F25" s="148">
        <v>9100</v>
      </c>
    </row>
    <row r="26" spans="1:6" ht="18" customHeight="1">
      <c r="A26" s="141">
        <v>19</v>
      </c>
      <c r="B26" s="145" t="s">
        <v>126</v>
      </c>
      <c r="C26" s="146">
        <v>9221</v>
      </c>
      <c r="D26" s="146" t="s">
        <v>145</v>
      </c>
      <c r="E26" s="147" t="s">
        <v>146</v>
      </c>
      <c r="F26" s="148">
        <v>100</v>
      </c>
    </row>
    <row r="27" spans="1:6" ht="18" customHeight="1">
      <c r="A27" s="141">
        <v>20</v>
      </c>
      <c r="B27" s="145" t="s">
        <v>126</v>
      </c>
      <c r="C27" s="146">
        <v>9223</v>
      </c>
      <c r="D27" s="146" t="s">
        <v>145</v>
      </c>
      <c r="E27" s="147" t="s">
        <v>146</v>
      </c>
      <c r="F27" s="148">
        <v>120</v>
      </c>
    </row>
    <row r="28" spans="1:6" ht="18" customHeight="1">
      <c r="A28" s="141">
        <v>21</v>
      </c>
      <c r="B28" s="145" t="s">
        <v>126</v>
      </c>
      <c r="C28" s="146">
        <v>9225</v>
      </c>
      <c r="D28" s="146" t="s">
        <v>145</v>
      </c>
      <c r="E28" s="147" t="s">
        <v>146</v>
      </c>
      <c r="F28" s="148">
        <v>100</v>
      </c>
    </row>
    <row r="29" spans="1:6" ht="18" customHeight="1">
      <c r="A29" s="141">
        <v>22</v>
      </c>
      <c r="B29" s="145" t="s">
        <v>126</v>
      </c>
      <c r="C29" s="146">
        <v>9227</v>
      </c>
      <c r="D29" s="146" t="s">
        <v>145</v>
      </c>
      <c r="E29" s="147" t="s">
        <v>146</v>
      </c>
      <c r="F29" s="148">
        <v>130</v>
      </c>
    </row>
    <row r="30" spans="1:6" ht="18" customHeight="1">
      <c r="A30" s="141">
        <v>23</v>
      </c>
      <c r="B30" s="145" t="s">
        <v>126</v>
      </c>
      <c r="C30" s="146">
        <v>9229</v>
      </c>
      <c r="D30" s="146" t="s">
        <v>93</v>
      </c>
      <c r="E30" s="147" t="s">
        <v>140</v>
      </c>
      <c r="F30" s="148">
        <v>1500</v>
      </c>
    </row>
    <row r="31" spans="1:6" ht="18" customHeight="1">
      <c r="A31" s="141">
        <v>24</v>
      </c>
      <c r="B31" s="145" t="s">
        <v>126</v>
      </c>
      <c r="C31" s="146">
        <v>9231</v>
      </c>
      <c r="D31" s="146" t="s">
        <v>93</v>
      </c>
      <c r="E31" s="147" t="s">
        <v>140</v>
      </c>
      <c r="F31" s="148">
        <v>16372</v>
      </c>
    </row>
    <row r="32" spans="1:6" ht="18" customHeight="1">
      <c r="A32" s="141">
        <v>25</v>
      </c>
      <c r="B32" s="145" t="s">
        <v>126</v>
      </c>
      <c r="C32" s="146">
        <v>9263</v>
      </c>
      <c r="D32" s="146" t="s">
        <v>93</v>
      </c>
      <c r="E32" s="147" t="s">
        <v>143</v>
      </c>
      <c r="F32" s="148">
        <v>765025.28</v>
      </c>
    </row>
    <row r="33" spans="1:6" ht="18" customHeight="1">
      <c r="A33" s="141">
        <v>26</v>
      </c>
      <c r="B33" s="145" t="s">
        <v>126</v>
      </c>
      <c r="C33" s="146">
        <v>9262</v>
      </c>
      <c r="D33" s="146" t="s">
        <v>95</v>
      </c>
      <c r="E33" s="147" t="s">
        <v>140</v>
      </c>
      <c r="F33" s="148">
        <v>5295.5</v>
      </c>
    </row>
    <row r="34" spans="1:6" ht="18" customHeight="1">
      <c r="A34" s="141">
        <v>27</v>
      </c>
      <c r="B34" s="145" t="s">
        <v>126</v>
      </c>
      <c r="C34" s="146">
        <v>9261</v>
      </c>
      <c r="D34" s="146" t="s">
        <v>95</v>
      </c>
      <c r="E34" s="147" t="s">
        <v>140</v>
      </c>
      <c r="F34" s="148">
        <v>25357.25</v>
      </c>
    </row>
    <row r="35" spans="1:6" ht="18" customHeight="1">
      <c r="A35" s="141">
        <v>28</v>
      </c>
      <c r="B35" s="145" t="s">
        <v>126</v>
      </c>
      <c r="C35" s="146">
        <v>9260</v>
      </c>
      <c r="D35" s="146" t="s">
        <v>95</v>
      </c>
      <c r="E35" s="147" t="s">
        <v>140</v>
      </c>
      <c r="F35" s="148">
        <v>1500</v>
      </c>
    </row>
    <row r="36" spans="1:6" ht="18" customHeight="1">
      <c r="A36" s="141">
        <v>29</v>
      </c>
      <c r="B36" s="145" t="s">
        <v>126</v>
      </c>
      <c r="C36" s="146">
        <v>9259</v>
      </c>
      <c r="D36" s="146" t="s">
        <v>95</v>
      </c>
      <c r="E36" s="147" t="s">
        <v>140</v>
      </c>
      <c r="F36" s="148">
        <v>4285</v>
      </c>
    </row>
    <row r="37" spans="1:6" ht="18" customHeight="1">
      <c r="A37" s="141">
        <v>30</v>
      </c>
      <c r="B37" s="145" t="s">
        <v>126</v>
      </c>
      <c r="C37" s="146">
        <v>9258</v>
      </c>
      <c r="D37" s="146" t="s">
        <v>95</v>
      </c>
      <c r="E37" s="147" t="s">
        <v>140</v>
      </c>
      <c r="F37" s="148">
        <v>1428</v>
      </c>
    </row>
    <row r="38" spans="1:6" ht="18" customHeight="1">
      <c r="A38" s="141">
        <v>31</v>
      </c>
      <c r="B38" s="145" t="s">
        <v>126</v>
      </c>
      <c r="C38" s="146">
        <v>9257</v>
      </c>
      <c r="D38" s="146" t="s">
        <v>95</v>
      </c>
      <c r="E38" s="147" t="s">
        <v>147</v>
      </c>
      <c r="F38" s="148">
        <v>179.59</v>
      </c>
    </row>
    <row r="39" spans="1:6" ht="18" customHeight="1">
      <c r="A39" s="141">
        <v>32</v>
      </c>
      <c r="B39" s="145" t="s">
        <v>126</v>
      </c>
      <c r="C39" s="146">
        <v>9256</v>
      </c>
      <c r="D39" s="146" t="s">
        <v>95</v>
      </c>
      <c r="E39" s="147" t="s">
        <v>140</v>
      </c>
      <c r="F39" s="148">
        <v>1745.01</v>
      </c>
    </row>
    <row r="40" spans="1:6" ht="18" customHeight="1">
      <c r="A40" s="141">
        <v>33</v>
      </c>
      <c r="B40" s="145" t="s">
        <v>126</v>
      </c>
      <c r="C40" s="146">
        <v>9240</v>
      </c>
      <c r="D40" s="146" t="s">
        <v>95</v>
      </c>
      <c r="E40" s="147" t="s">
        <v>140</v>
      </c>
      <c r="F40" s="148">
        <v>500</v>
      </c>
    </row>
    <row r="41" spans="1:6" ht="18" customHeight="1">
      <c r="A41" s="141">
        <v>34</v>
      </c>
      <c r="B41" s="145" t="s">
        <v>126</v>
      </c>
      <c r="C41" s="146">
        <v>9239</v>
      </c>
      <c r="D41" s="146" t="s">
        <v>95</v>
      </c>
      <c r="E41" s="147" t="s">
        <v>140</v>
      </c>
      <c r="F41" s="148">
        <v>62</v>
      </c>
    </row>
    <row r="42" spans="1:6" ht="18" customHeight="1">
      <c r="A42" s="141">
        <v>35</v>
      </c>
      <c r="B42" s="145" t="s">
        <v>126</v>
      </c>
      <c r="C42" s="146">
        <v>9238</v>
      </c>
      <c r="D42" s="146" t="s">
        <v>95</v>
      </c>
      <c r="E42" s="147" t="s">
        <v>140</v>
      </c>
      <c r="F42" s="148">
        <v>600</v>
      </c>
    </row>
    <row r="43" spans="1:6" ht="18" customHeight="1">
      <c r="A43" s="141">
        <v>36</v>
      </c>
      <c r="B43" s="145" t="s">
        <v>126</v>
      </c>
      <c r="C43" s="146">
        <v>9237</v>
      </c>
      <c r="D43" s="146" t="s">
        <v>95</v>
      </c>
      <c r="E43" s="147" t="s">
        <v>140</v>
      </c>
      <c r="F43" s="148">
        <v>600</v>
      </c>
    </row>
    <row r="44" spans="1:6" ht="18" customHeight="1">
      <c r="A44" s="141">
        <v>37</v>
      </c>
      <c r="B44" s="145" t="s">
        <v>126</v>
      </c>
      <c r="C44" s="146">
        <v>9236</v>
      </c>
      <c r="D44" s="146" t="s">
        <v>95</v>
      </c>
      <c r="E44" s="147" t="s">
        <v>140</v>
      </c>
      <c r="F44" s="148">
        <v>600</v>
      </c>
    </row>
    <row r="45" spans="1:6" ht="18" customHeight="1">
      <c r="A45" s="141">
        <v>38</v>
      </c>
      <c r="B45" s="145" t="s">
        <v>126</v>
      </c>
      <c r="C45" s="146">
        <v>9235</v>
      </c>
      <c r="D45" s="146" t="s">
        <v>95</v>
      </c>
      <c r="E45" s="147" t="s">
        <v>140</v>
      </c>
      <c r="F45" s="148">
        <v>1520</v>
      </c>
    </row>
    <row r="46" spans="1:6" ht="18" customHeight="1">
      <c r="A46" s="141">
        <v>39</v>
      </c>
      <c r="B46" s="145" t="s">
        <v>126</v>
      </c>
      <c r="C46" s="146">
        <v>9234</v>
      </c>
      <c r="D46" s="146" t="s">
        <v>95</v>
      </c>
      <c r="E46" s="147" t="s">
        <v>140</v>
      </c>
      <c r="F46" s="148">
        <v>350</v>
      </c>
    </row>
    <row r="47" spans="1:6" ht="18" customHeight="1">
      <c r="A47" s="141">
        <v>40</v>
      </c>
      <c r="B47" s="145" t="s">
        <v>126</v>
      </c>
      <c r="C47" s="146">
        <v>9233</v>
      </c>
      <c r="D47" s="146" t="s">
        <v>95</v>
      </c>
      <c r="E47" s="147" t="s">
        <v>140</v>
      </c>
      <c r="F47" s="148">
        <v>3405.89</v>
      </c>
    </row>
    <row r="48" spans="1:6" ht="18" customHeight="1">
      <c r="A48" s="141">
        <v>41</v>
      </c>
      <c r="B48" s="145" t="s">
        <v>126</v>
      </c>
      <c r="C48" s="146">
        <v>9232</v>
      </c>
      <c r="D48" s="146" t="s">
        <v>95</v>
      </c>
      <c r="E48" s="147" t="s">
        <v>140</v>
      </c>
      <c r="F48" s="148">
        <v>3405.89</v>
      </c>
    </row>
    <row r="49" spans="1:6" ht="18" customHeight="1">
      <c r="A49" s="141">
        <v>42</v>
      </c>
      <c r="B49" s="145" t="s">
        <v>126</v>
      </c>
      <c r="C49" s="146">
        <v>9255</v>
      </c>
      <c r="D49" s="146" t="s">
        <v>93</v>
      </c>
      <c r="E49" s="147" t="s">
        <v>148</v>
      </c>
      <c r="F49" s="148">
        <v>1134.78</v>
      </c>
    </row>
    <row r="50" spans="1:6" ht="18" customHeight="1">
      <c r="A50" s="141">
        <v>43</v>
      </c>
      <c r="B50" s="145" t="s">
        <v>126</v>
      </c>
      <c r="C50" s="146">
        <v>9254</v>
      </c>
      <c r="D50" s="146" t="s">
        <v>95</v>
      </c>
      <c r="E50" s="147" t="s">
        <v>140</v>
      </c>
      <c r="F50" s="148">
        <v>4215</v>
      </c>
    </row>
    <row r="51" spans="1:6" ht="18" customHeight="1">
      <c r="A51" s="141">
        <v>44</v>
      </c>
      <c r="B51" s="145" t="s">
        <v>126</v>
      </c>
      <c r="C51" s="146">
        <v>9253</v>
      </c>
      <c r="D51" s="146" t="s">
        <v>145</v>
      </c>
      <c r="E51" s="147" t="s">
        <v>146</v>
      </c>
      <c r="F51" s="148">
        <v>500</v>
      </c>
    </row>
    <row r="52" spans="1:6" ht="18" customHeight="1">
      <c r="A52" s="141">
        <v>45</v>
      </c>
      <c r="B52" s="145" t="s">
        <v>126</v>
      </c>
      <c r="C52" s="146">
        <v>9252</v>
      </c>
      <c r="D52" s="146" t="s">
        <v>145</v>
      </c>
      <c r="E52" s="147" t="s">
        <v>146</v>
      </c>
      <c r="F52" s="148">
        <v>100</v>
      </c>
    </row>
    <row r="53" spans="1:6" ht="18" customHeight="1">
      <c r="A53" s="141">
        <v>46</v>
      </c>
      <c r="B53" s="145" t="s">
        <v>126</v>
      </c>
      <c r="C53" s="146">
        <v>9251</v>
      </c>
      <c r="D53" s="146" t="s">
        <v>145</v>
      </c>
      <c r="E53" s="147" t="s">
        <v>146</v>
      </c>
      <c r="F53" s="148">
        <v>100</v>
      </c>
    </row>
    <row r="54" spans="1:6" ht="18" customHeight="1">
      <c r="A54" s="141">
        <v>47</v>
      </c>
      <c r="B54" s="145" t="s">
        <v>126</v>
      </c>
      <c r="C54" s="146">
        <v>9250</v>
      </c>
      <c r="D54" s="146" t="s">
        <v>95</v>
      </c>
      <c r="E54" s="147" t="s">
        <v>149</v>
      </c>
      <c r="F54" s="148">
        <v>700</v>
      </c>
    </row>
    <row r="55" spans="1:6" ht="18" customHeight="1">
      <c r="A55" s="141">
        <v>48</v>
      </c>
      <c r="B55" s="145" t="s">
        <v>126</v>
      </c>
      <c r="C55" s="146">
        <v>9243</v>
      </c>
      <c r="D55" s="146" t="s">
        <v>95</v>
      </c>
      <c r="E55" s="147" t="s">
        <v>140</v>
      </c>
      <c r="F55" s="148">
        <v>750</v>
      </c>
    </row>
    <row r="56" spans="1:6" ht="18" customHeight="1">
      <c r="A56" s="141">
        <v>49</v>
      </c>
      <c r="B56" s="145" t="s">
        <v>126</v>
      </c>
      <c r="C56" s="146">
        <v>9242</v>
      </c>
      <c r="D56" s="146" t="s">
        <v>95</v>
      </c>
      <c r="E56" s="147" t="s">
        <v>140</v>
      </c>
      <c r="F56" s="148">
        <v>2000</v>
      </c>
    </row>
    <row r="57" spans="1:6" ht="18" customHeight="1">
      <c r="A57" s="141">
        <v>50</v>
      </c>
      <c r="B57" s="145" t="s">
        <v>126</v>
      </c>
      <c r="C57" s="146">
        <v>9241</v>
      </c>
      <c r="D57" s="146" t="s">
        <v>95</v>
      </c>
      <c r="E57" s="147" t="s">
        <v>140</v>
      </c>
      <c r="F57" s="148">
        <v>750</v>
      </c>
    </row>
    <row r="58" spans="1:6" ht="18" customHeight="1">
      <c r="A58" s="141">
        <v>51</v>
      </c>
      <c r="B58" s="145" t="s">
        <v>126</v>
      </c>
      <c r="C58" s="146">
        <v>9230</v>
      </c>
      <c r="D58" s="146" t="s">
        <v>93</v>
      </c>
      <c r="E58" s="147" t="s">
        <v>140</v>
      </c>
      <c r="F58" s="148">
        <v>12802</v>
      </c>
    </row>
    <row r="59" spans="1:6" ht="18" customHeight="1">
      <c r="A59" s="141">
        <v>52</v>
      </c>
      <c r="B59" s="145" t="s">
        <v>126</v>
      </c>
      <c r="C59" s="146">
        <v>9228</v>
      </c>
      <c r="D59" s="146" t="s">
        <v>95</v>
      </c>
      <c r="E59" s="147" t="s">
        <v>140</v>
      </c>
      <c r="F59" s="148">
        <v>500</v>
      </c>
    </row>
    <row r="60" spans="1:6" ht="18" customHeight="1">
      <c r="A60" s="141">
        <v>53</v>
      </c>
      <c r="B60" s="145" t="s">
        <v>126</v>
      </c>
      <c r="C60" s="146">
        <v>9226</v>
      </c>
      <c r="D60" s="146" t="s">
        <v>145</v>
      </c>
      <c r="E60" s="147" t="s">
        <v>146</v>
      </c>
      <c r="F60" s="148">
        <v>210</v>
      </c>
    </row>
    <row r="61" spans="1:6" ht="18" customHeight="1">
      <c r="A61" s="141">
        <v>54</v>
      </c>
      <c r="B61" s="145" t="s">
        <v>126</v>
      </c>
      <c r="C61" s="146">
        <v>9224</v>
      </c>
      <c r="D61" s="146" t="s">
        <v>145</v>
      </c>
      <c r="E61" s="147" t="s">
        <v>146</v>
      </c>
      <c r="F61" s="148">
        <v>270</v>
      </c>
    </row>
    <row r="62" spans="1:6" ht="18" customHeight="1">
      <c r="A62" s="141">
        <v>55</v>
      </c>
      <c r="B62" s="145" t="s">
        <v>126</v>
      </c>
      <c r="C62" s="146">
        <v>9222</v>
      </c>
      <c r="D62" s="146" t="s">
        <v>145</v>
      </c>
      <c r="E62" s="147" t="s">
        <v>146</v>
      </c>
      <c r="F62" s="148">
        <v>130</v>
      </c>
    </row>
    <row r="63" spans="1:6" ht="18" customHeight="1">
      <c r="A63" s="141">
        <v>56</v>
      </c>
      <c r="B63" s="145" t="s">
        <v>135</v>
      </c>
      <c r="C63" s="146">
        <v>9269</v>
      </c>
      <c r="D63" s="146" t="s">
        <v>95</v>
      </c>
      <c r="E63" s="147" t="s">
        <v>149</v>
      </c>
      <c r="F63" s="148">
        <v>3000</v>
      </c>
    </row>
    <row r="64" spans="1:6" ht="18" customHeight="1">
      <c r="A64" s="141">
        <v>57</v>
      </c>
      <c r="B64" s="145" t="s">
        <v>135</v>
      </c>
      <c r="C64" s="146">
        <v>9270</v>
      </c>
      <c r="D64" s="146" t="s">
        <v>95</v>
      </c>
      <c r="E64" s="147" t="s">
        <v>149</v>
      </c>
      <c r="F64" s="148">
        <v>627</v>
      </c>
    </row>
    <row r="65" spans="1:6" ht="18" customHeight="1">
      <c r="A65" s="141">
        <v>58</v>
      </c>
      <c r="B65" s="145" t="s">
        <v>135</v>
      </c>
      <c r="C65" s="146">
        <v>9271</v>
      </c>
      <c r="D65" s="146" t="s">
        <v>93</v>
      </c>
      <c r="E65" s="147" t="s">
        <v>140</v>
      </c>
      <c r="F65" s="148">
        <v>20000</v>
      </c>
    </row>
    <row r="66" spans="1:6" ht="18" customHeight="1">
      <c r="A66" s="141">
        <v>59</v>
      </c>
      <c r="B66" s="145" t="s">
        <v>135</v>
      </c>
      <c r="C66" s="146">
        <v>9272</v>
      </c>
      <c r="D66" s="146" t="s">
        <v>95</v>
      </c>
      <c r="E66" s="147" t="s">
        <v>140</v>
      </c>
      <c r="F66" s="148">
        <v>4000</v>
      </c>
    </row>
    <row r="67" spans="1:6" ht="18" customHeight="1">
      <c r="A67" s="141">
        <v>60</v>
      </c>
      <c r="B67" s="145" t="s">
        <v>135</v>
      </c>
      <c r="C67" s="146">
        <v>9273</v>
      </c>
      <c r="D67" s="146" t="s">
        <v>93</v>
      </c>
      <c r="E67" s="147" t="s">
        <v>144</v>
      </c>
      <c r="F67" s="148">
        <v>565.69</v>
      </c>
    </row>
    <row r="68" spans="1:6" ht="18" customHeight="1">
      <c r="A68" s="141">
        <v>61</v>
      </c>
      <c r="B68" s="145" t="s">
        <v>135</v>
      </c>
      <c r="C68" s="146">
        <v>9275</v>
      </c>
      <c r="D68" s="146" t="s">
        <v>95</v>
      </c>
      <c r="E68" s="147" t="s">
        <v>140</v>
      </c>
      <c r="F68" s="148">
        <v>825</v>
      </c>
    </row>
    <row r="69" spans="1:6" ht="18" customHeight="1">
      <c r="A69" s="141">
        <v>62</v>
      </c>
      <c r="B69" s="145" t="s">
        <v>135</v>
      </c>
      <c r="C69" s="146">
        <v>9277</v>
      </c>
      <c r="D69" s="146" t="s">
        <v>95</v>
      </c>
      <c r="E69" s="147" t="s">
        <v>140</v>
      </c>
      <c r="F69" s="148">
        <v>1050</v>
      </c>
    </row>
    <row r="70" spans="1:6" ht="18" customHeight="1">
      <c r="A70" s="141">
        <v>63</v>
      </c>
      <c r="B70" s="145" t="s">
        <v>135</v>
      </c>
      <c r="C70" s="146">
        <v>9279</v>
      </c>
      <c r="D70" s="146" t="s">
        <v>95</v>
      </c>
      <c r="E70" s="147" t="s">
        <v>144</v>
      </c>
      <c r="F70" s="148">
        <v>2007.66</v>
      </c>
    </row>
    <row r="71" spans="1:6" ht="18" customHeight="1">
      <c r="A71" s="141">
        <v>64</v>
      </c>
      <c r="B71" s="145" t="s">
        <v>135</v>
      </c>
      <c r="C71" s="146">
        <v>9282</v>
      </c>
      <c r="D71" s="146" t="s">
        <v>145</v>
      </c>
      <c r="E71" s="147" t="s">
        <v>146</v>
      </c>
      <c r="F71" s="148">
        <v>150</v>
      </c>
    </row>
    <row r="72" spans="1:6" ht="18" customHeight="1">
      <c r="A72" s="141">
        <v>65</v>
      </c>
      <c r="B72" s="145" t="s">
        <v>135</v>
      </c>
      <c r="C72" s="146">
        <v>9281</v>
      </c>
      <c r="D72" s="146" t="s">
        <v>145</v>
      </c>
      <c r="E72" s="147" t="s">
        <v>146</v>
      </c>
      <c r="F72" s="148">
        <v>200</v>
      </c>
    </row>
    <row r="73" spans="1:6" ht="18" customHeight="1">
      <c r="A73" s="141">
        <v>66</v>
      </c>
      <c r="B73" s="145" t="s">
        <v>135</v>
      </c>
      <c r="C73" s="146">
        <v>9278</v>
      </c>
      <c r="D73" s="146" t="s">
        <v>93</v>
      </c>
      <c r="E73" s="147" t="s">
        <v>140</v>
      </c>
      <c r="F73" s="148">
        <v>13493</v>
      </c>
    </row>
    <row r="74" spans="1:6" ht="18" customHeight="1">
      <c r="A74" s="141">
        <v>67</v>
      </c>
      <c r="B74" s="145" t="s">
        <v>135</v>
      </c>
      <c r="C74" s="146">
        <v>9276</v>
      </c>
      <c r="D74" s="146" t="s">
        <v>95</v>
      </c>
      <c r="E74" s="147" t="s">
        <v>140</v>
      </c>
      <c r="F74" s="148">
        <v>5745.65</v>
      </c>
    </row>
    <row r="75" spans="1:6" ht="18" customHeight="1">
      <c r="A75" s="141">
        <v>68</v>
      </c>
      <c r="B75" s="145" t="s">
        <v>135</v>
      </c>
      <c r="C75" s="146">
        <v>9274</v>
      </c>
      <c r="D75" s="146" t="s">
        <v>95</v>
      </c>
      <c r="E75" s="147" t="s">
        <v>140</v>
      </c>
      <c r="F75" s="148">
        <v>162</v>
      </c>
    </row>
    <row r="76" spans="1:6" ht="18" customHeight="1" thickBot="1">
      <c r="A76" s="150"/>
      <c r="B76" s="151"/>
      <c r="C76" s="151"/>
      <c r="D76" s="151"/>
      <c r="E76" s="151"/>
      <c r="F76" s="152"/>
    </row>
    <row r="77" spans="1:6" ht="18" customHeight="1" thickBot="1">
      <c r="A77" s="153"/>
      <c r="B77" s="154"/>
      <c r="C77" s="154"/>
      <c r="D77" s="154"/>
      <c r="E77" s="132" t="s">
        <v>5</v>
      </c>
      <c r="F77" s="156">
        <f>SUM(F8:F76)</f>
        <v>1073496.0499999998</v>
      </c>
    </row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33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33"/>
    </row>
    <row r="254" ht="18" customHeight="1">
      <c r="I254" s="133"/>
    </row>
    <row r="255" ht="18" customHeight="1">
      <c r="I255" s="133"/>
    </row>
    <row r="256" ht="18" customHeight="1">
      <c r="I256" s="133"/>
    </row>
    <row r="257" ht="18" customHeight="1">
      <c r="I257" s="133"/>
    </row>
    <row r="258" ht="18" customHeight="1">
      <c r="I258" s="133"/>
    </row>
    <row r="259" ht="18" customHeight="1">
      <c r="I259" s="133"/>
    </row>
    <row r="260" ht="18" customHeight="1">
      <c r="I260" s="133"/>
    </row>
    <row r="261" ht="18" customHeight="1">
      <c r="I261" s="133"/>
    </row>
    <row r="262" ht="18" customHeight="1">
      <c r="I262" s="133"/>
    </row>
    <row r="263" ht="18" customHeight="1">
      <c r="I263" s="133"/>
    </row>
    <row r="264" ht="18" customHeight="1">
      <c r="I264" s="133"/>
    </row>
    <row r="265" ht="18" customHeight="1">
      <c r="I265" s="133"/>
    </row>
    <row r="266" ht="18" customHeight="1">
      <c r="I266" s="133"/>
    </row>
    <row r="267" ht="18" customHeight="1">
      <c r="I267" s="133"/>
    </row>
    <row r="268" ht="18" customHeight="1">
      <c r="I268" s="133"/>
    </row>
    <row r="269" ht="18" customHeight="1">
      <c r="I269" s="133"/>
    </row>
    <row r="270" ht="18" customHeight="1">
      <c r="I270" s="133"/>
    </row>
    <row r="271" ht="18" customHeight="1">
      <c r="I271" s="133"/>
    </row>
    <row r="272" ht="18" customHeight="1">
      <c r="I272" s="133"/>
    </row>
    <row r="273" ht="18" customHeight="1">
      <c r="I273" s="133"/>
    </row>
    <row r="274" ht="18" customHeight="1">
      <c r="I274" s="133"/>
    </row>
    <row r="275" ht="18" customHeight="1">
      <c r="I275" s="133"/>
    </row>
    <row r="276" ht="18" customHeight="1">
      <c r="I276" s="133"/>
    </row>
    <row r="277" ht="18" customHeight="1">
      <c r="I277" s="133"/>
    </row>
    <row r="278" ht="18" customHeight="1">
      <c r="I278" s="133"/>
    </row>
    <row r="279" ht="18" customHeight="1">
      <c r="I279" s="133"/>
    </row>
    <row r="280" ht="18" customHeight="1">
      <c r="I280" s="133"/>
    </row>
    <row r="281" ht="18" customHeight="1">
      <c r="I281" s="133"/>
    </row>
    <row r="282" ht="18" customHeight="1">
      <c r="I282" s="133"/>
    </row>
    <row r="283" ht="18" customHeight="1">
      <c r="I283" s="133"/>
    </row>
    <row r="284" ht="18" customHeight="1">
      <c r="I284" s="133"/>
    </row>
    <row r="285" ht="18" customHeight="1">
      <c r="I285" s="133"/>
    </row>
    <row r="286" ht="18" customHeight="1">
      <c r="I286" s="133"/>
    </row>
    <row r="287" ht="18" customHeight="1">
      <c r="I287" s="133"/>
    </row>
    <row r="288" ht="18" customHeight="1">
      <c r="I288" s="133"/>
    </row>
    <row r="289" ht="18" customHeight="1">
      <c r="I289" s="133"/>
    </row>
    <row r="290" ht="18" customHeight="1">
      <c r="I290" s="133"/>
    </row>
    <row r="291" ht="18" customHeight="1">
      <c r="I291" s="133"/>
    </row>
    <row r="292" ht="18" customHeight="1">
      <c r="I292" s="133"/>
    </row>
    <row r="293" ht="18" customHeight="1">
      <c r="I293" s="133"/>
    </row>
    <row r="294" ht="18" customHeight="1">
      <c r="I294" s="133"/>
    </row>
    <row r="295" ht="18" customHeight="1">
      <c r="I295" s="133"/>
    </row>
    <row r="296" ht="18" customHeight="1">
      <c r="I296" s="133"/>
    </row>
    <row r="297" ht="18" customHeight="1">
      <c r="I297" s="133"/>
    </row>
    <row r="298" ht="18" customHeight="1">
      <c r="I298" s="133"/>
    </row>
    <row r="299" ht="18" customHeight="1">
      <c r="I299" s="133"/>
    </row>
    <row r="300" ht="18" customHeight="1">
      <c r="I300" s="133"/>
    </row>
    <row r="301" ht="18" customHeight="1">
      <c r="I301" s="133"/>
    </row>
    <row r="302" ht="18" customHeight="1">
      <c r="I302" s="133"/>
    </row>
    <row r="303" ht="18" customHeight="1">
      <c r="I303" s="13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J17" sqref="J17"/>
    </sheetView>
  </sheetViews>
  <sheetFormatPr defaultColWidth="10.421875" defaultRowHeight="12.75"/>
  <cols>
    <col min="1" max="1" width="9.421875" style="181" customWidth="1"/>
    <col min="2" max="2" width="17.28125" style="181" customWidth="1"/>
    <col min="3" max="3" width="19.00390625" style="181" customWidth="1"/>
    <col min="4" max="4" width="24.7109375" style="181" customWidth="1"/>
    <col min="5" max="5" width="39.421875" style="181" customWidth="1"/>
    <col min="6" max="6" width="15.00390625" style="181" customWidth="1"/>
    <col min="7" max="16384" width="10.421875" style="181" customWidth="1"/>
  </cols>
  <sheetData>
    <row r="1" spans="1:6" ht="12.75">
      <c r="A1" s="7" t="s">
        <v>30</v>
      </c>
      <c r="B1" s="180"/>
      <c r="C1" s="5"/>
      <c r="D1" s="5"/>
      <c r="E1" s="180"/>
      <c r="F1" s="180"/>
    </row>
    <row r="2" spans="2:6" ht="12.75">
      <c r="B2" s="180"/>
      <c r="C2" s="180"/>
      <c r="D2" s="180"/>
      <c r="E2" s="180"/>
      <c r="F2" s="180"/>
    </row>
    <row r="3" spans="1:6" ht="12.75">
      <c r="A3" s="7" t="s">
        <v>18</v>
      </c>
      <c r="B3" s="5"/>
      <c r="C3" s="180"/>
      <c r="D3" s="5"/>
      <c r="E3" s="182"/>
      <c r="F3" s="180"/>
    </row>
    <row r="4" spans="1:6" ht="12.75">
      <c r="A4" s="7" t="s">
        <v>23</v>
      </c>
      <c r="B4" s="5"/>
      <c r="C4" s="180"/>
      <c r="D4" s="5"/>
      <c r="E4" s="180"/>
      <c r="F4" s="5"/>
    </row>
    <row r="5" spans="1:6" ht="12.75">
      <c r="A5" s="180"/>
      <c r="B5" s="5"/>
      <c r="C5" s="180"/>
      <c r="D5" s="180"/>
      <c r="E5" s="180"/>
      <c r="F5" s="180"/>
    </row>
    <row r="6" spans="1:6" ht="12.75">
      <c r="A6" s="180"/>
      <c r="B6" s="6"/>
      <c r="C6" s="18" t="s">
        <v>25</v>
      </c>
      <c r="D6" s="20" t="str">
        <f>personal!E6</f>
        <v>18-22 iulie 2022</v>
      </c>
      <c r="E6" s="180"/>
      <c r="F6" s="180"/>
    </row>
    <row r="7" spans="1:6" ht="13.5" thickBot="1">
      <c r="A7" s="180"/>
      <c r="B7" s="180"/>
      <c r="C7" s="180"/>
      <c r="D7" s="180"/>
      <c r="E7" s="180"/>
      <c r="F7" s="180"/>
    </row>
    <row r="8" spans="1:6" ht="39" thickBot="1">
      <c r="A8" s="35" t="s">
        <v>7</v>
      </c>
      <c r="B8" s="36" t="s">
        <v>8</v>
      </c>
      <c r="C8" s="37" t="s">
        <v>9</v>
      </c>
      <c r="D8" s="36" t="s">
        <v>20</v>
      </c>
      <c r="E8" s="36" t="s">
        <v>21</v>
      </c>
      <c r="F8" s="38" t="s">
        <v>22</v>
      </c>
    </row>
    <row r="9" spans="1:6" ht="21" customHeight="1">
      <c r="A9" s="183">
        <v>1</v>
      </c>
      <c r="B9" s="184" t="s">
        <v>92</v>
      </c>
      <c r="C9" s="184">
        <v>830</v>
      </c>
      <c r="D9" s="185" t="s">
        <v>93</v>
      </c>
      <c r="E9" s="186" t="s">
        <v>94</v>
      </c>
      <c r="F9" s="193">
        <v>305492.44</v>
      </c>
    </row>
    <row r="10" spans="1:6" ht="12.75">
      <c r="A10" s="183">
        <v>2</v>
      </c>
      <c r="B10" s="184" t="s">
        <v>90</v>
      </c>
      <c r="C10" s="184">
        <v>9267</v>
      </c>
      <c r="D10" s="185" t="s">
        <v>95</v>
      </c>
      <c r="E10" s="186" t="s">
        <v>96</v>
      </c>
      <c r="F10" s="193">
        <v>14817.3</v>
      </c>
    </row>
    <row r="11" spans="1:6" ht="12.75">
      <c r="A11" s="183">
        <v>3</v>
      </c>
      <c r="B11" s="184" t="s">
        <v>90</v>
      </c>
      <c r="C11" s="184">
        <v>9268</v>
      </c>
      <c r="D11" s="185" t="s">
        <v>95</v>
      </c>
      <c r="E11" s="186" t="s">
        <v>96</v>
      </c>
      <c r="F11" s="193">
        <v>4939.1</v>
      </c>
    </row>
    <row r="12" spans="1:6" ht="13.5" thickBot="1">
      <c r="A12" s="187"/>
      <c r="B12" s="188"/>
      <c r="C12" s="189"/>
      <c r="D12" s="189"/>
      <c r="E12" s="190"/>
      <c r="F12" s="194"/>
    </row>
    <row r="13" spans="1:6" ht="25.5" customHeight="1" thickBot="1">
      <c r="A13" s="191" t="s">
        <v>5</v>
      </c>
      <c r="B13" s="192"/>
      <c r="C13" s="192"/>
      <c r="D13" s="192"/>
      <c r="E13" s="192"/>
      <c r="F13" s="195">
        <f>SUM(F9:F12)</f>
        <v>325248.83999999997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2022-07-26T11:26:31Z</cp:lastPrinted>
  <dcterms:created xsi:type="dcterms:W3CDTF">2016-01-19T13:06:09Z</dcterms:created>
  <dcterms:modified xsi:type="dcterms:W3CDTF">2022-07-26T11:27:13Z</dcterms:modified>
  <cp:category/>
  <cp:version/>
  <cp:contentType/>
  <cp:contentStatus/>
</cp:coreProperties>
</file>