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PDFSP\Anul 2023\BUGET 2024\Scrisoare cadru 2024 estimari 2025-2027\"/>
    </mc:Choice>
  </mc:AlternateContent>
  <bookViews>
    <workbookView xWindow="240" yWindow="60" windowWidth="20055" windowHeight="7950" activeTab="6"/>
  </bookViews>
  <sheets>
    <sheet name="20 " sheetId="21" r:id="rId1"/>
    <sheet name="21" sheetId="3" r:id="rId2"/>
    <sheet name="21 - 01 CJ" sheetId="14" r:id="rId3"/>
    <sheet name="21 - 01 C O M" sheetId="4" r:id="rId4"/>
    <sheet name="22" sheetId="17" r:id="rId5"/>
    <sheet name="22-01 CJ " sheetId="18" r:id="rId6"/>
    <sheet name="22-01 C O M " sheetId="19" r:id="rId7"/>
  </sheets>
  <definedNames>
    <definedName name="_xlnm._FilterDatabase" localSheetId="0" hidden="1">'20 '!$A$11:$O$11</definedName>
    <definedName name="_xlnm.Database" localSheetId="0">#REF!</definedName>
    <definedName name="_xlnm.Database" localSheetId="2">#REF!</definedName>
    <definedName name="_xlnm.Database" localSheetId="6">#REF!</definedName>
    <definedName name="_xlnm.Database" localSheetId="5">#REF!</definedName>
    <definedName name="_xlnm.Database">#REF!</definedName>
    <definedName name="_xlnm.Print_Area" localSheetId="0">'20 '!$A$1:$O$35</definedName>
    <definedName name="_xlnm.Print_Area" localSheetId="1">'21'!$A$1:$K$33</definedName>
    <definedName name="_xlnm.Print_Area" localSheetId="3">'21 - 01 C O M'!$A$1:$G$29</definedName>
    <definedName name="_xlnm.Print_Area" localSheetId="2">'21 - 01 CJ'!$A$1:$G$29</definedName>
    <definedName name="_xlnm.Print_Area" localSheetId="4">'22'!$A$1:$J$20</definedName>
  </definedNames>
  <calcPr calcId="162913"/>
</workbook>
</file>

<file path=xl/calcChain.xml><?xml version="1.0" encoding="utf-8"?>
<calcChain xmlns="http://schemas.openxmlformats.org/spreadsheetml/2006/main">
  <c r="H16" i="19" l="1"/>
  <c r="K18" i="18"/>
  <c r="K15" i="18"/>
  <c r="F22" i="4" l="1"/>
  <c r="G18" i="4"/>
  <c r="G18" i="14"/>
  <c r="I23" i="3"/>
  <c r="H23" i="3"/>
  <c r="J19" i="3"/>
  <c r="K19" i="3" s="1"/>
  <c r="I19" i="3"/>
  <c r="H19" i="3"/>
  <c r="E23" i="3"/>
  <c r="D23" i="3"/>
  <c r="G19" i="3"/>
  <c r="F19" i="3"/>
  <c r="E19" i="3"/>
  <c r="D19" i="3"/>
  <c r="D23" i="19"/>
  <c r="C23" i="19"/>
  <c r="I22" i="19"/>
  <c r="H22" i="19"/>
  <c r="D21" i="19"/>
  <c r="C21" i="19"/>
  <c r="I20" i="19"/>
  <c r="H20" i="19"/>
  <c r="D19" i="19"/>
  <c r="C19" i="19"/>
  <c r="I18" i="19"/>
  <c r="H18" i="19"/>
  <c r="D17" i="19"/>
  <c r="C17" i="19"/>
  <c r="I16" i="19"/>
  <c r="D15" i="19"/>
  <c r="C15" i="19"/>
  <c r="I14" i="19"/>
  <c r="H14" i="19"/>
  <c r="G13" i="19"/>
  <c r="F13" i="17" s="1"/>
  <c r="F13" i="19"/>
  <c r="D13" i="17" s="1"/>
  <c r="D23" i="18"/>
  <c r="C23" i="18"/>
  <c r="L22" i="18"/>
  <c r="K22" i="18"/>
  <c r="D21" i="18"/>
  <c r="C21" i="18"/>
  <c r="L20" i="18"/>
  <c r="K20" i="18"/>
  <c r="D19" i="18"/>
  <c r="C19" i="18"/>
  <c r="L18" i="18"/>
  <c r="D17" i="18"/>
  <c r="C17" i="18"/>
  <c r="L16" i="18"/>
  <c r="K16" i="18"/>
  <c r="D15" i="18"/>
  <c r="C15" i="18"/>
  <c r="L14" i="18"/>
  <c r="K14" i="18"/>
  <c r="J13" i="18"/>
  <c r="I13" i="18"/>
  <c r="E13" i="17" s="1"/>
  <c r="H13" i="18"/>
  <c r="G13" i="18"/>
  <c r="C13" i="17" s="1"/>
  <c r="G22" i="4" l="1"/>
  <c r="J23" i="3"/>
  <c r="I19" i="19"/>
  <c r="I15" i="19"/>
  <c r="L23" i="18"/>
  <c r="I21" i="19"/>
  <c r="L19" i="18"/>
  <c r="L17" i="18"/>
  <c r="I17" i="19"/>
  <c r="I23" i="19"/>
  <c r="L15" i="18"/>
  <c r="L21" i="18"/>
  <c r="K13" i="18"/>
  <c r="K17" i="18"/>
  <c r="K19" i="18"/>
  <c r="K21" i="18"/>
  <c r="K23" i="18"/>
  <c r="H15" i="19"/>
  <c r="H17" i="19"/>
  <c r="H19" i="19"/>
  <c r="H21" i="19"/>
  <c r="H23" i="19"/>
  <c r="L13" i="18" l="1"/>
  <c r="I13" i="17" s="1"/>
  <c r="I13" i="19"/>
  <c r="J13" i="17" s="1"/>
  <c r="H13" i="19"/>
  <c r="H13" i="17" s="1"/>
  <c r="G13" i="17"/>
  <c r="F22" i="14" l="1"/>
  <c r="K23" i="3"/>
  <c r="G22" i="14" l="1"/>
  <c r="F23" i="3"/>
  <c r="G23" i="3" s="1"/>
</calcChain>
</file>

<file path=xl/sharedStrings.xml><?xml version="1.0" encoding="utf-8"?>
<sst xmlns="http://schemas.openxmlformats.org/spreadsheetml/2006/main" count="223" uniqueCount="97">
  <si>
    <t>Formular:</t>
  </si>
  <si>
    <t>FUNDAMENTAREA</t>
  </si>
  <si>
    <t>01</t>
  </si>
  <si>
    <t>02</t>
  </si>
  <si>
    <t>03</t>
  </si>
  <si>
    <t>04</t>
  </si>
  <si>
    <t>DIRECŢIA GENERALĂ  REGIONALĂ A FINANŢELOR PUBLICE /</t>
  </si>
  <si>
    <t>ADMINISTRAŢIA JUDEŢEANĂ A FINANŢELOR PUBLICE</t>
  </si>
  <si>
    <t xml:space="preserve">             Director executiv / Şef administraţie</t>
  </si>
  <si>
    <t>Unitatea/subdiviziunea administrativ - teritorială:____________</t>
  </si>
  <si>
    <t>ORDONATOR PRINCIPAL DE CREDITE</t>
  </si>
  <si>
    <t>………………………………………………………………………</t>
  </si>
  <si>
    <r>
      <t xml:space="preserve">JUDEŢUL </t>
    </r>
    <r>
      <rPr>
        <b/>
        <vertAlign val="superscript"/>
        <sz val="12"/>
        <rFont val="Arial"/>
        <family val="2"/>
        <charset val="238"/>
      </rPr>
      <t>*)</t>
    </r>
    <r>
      <rPr>
        <b/>
        <sz val="12"/>
        <rFont val="Arial"/>
        <family val="2"/>
        <charset val="238"/>
      </rPr>
      <t>:</t>
    </r>
    <r>
      <rPr>
        <b/>
        <u/>
        <sz val="12"/>
        <rFont val="Arial"/>
        <family val="2"/>
        <charset val="238"/>
      </rPr>
      <t xml:space="preserve">                           .</t>
    </r>
  </si>
  <si>
    <t>sumelor necesare acordării stimulentului educaţional prevăzut de Legea nr.248/2015</t>
  </si>
  <si>
    <t>Propuneri</t>
  </si>
  <si>
    <t>%</t>
  </si>
  <si>
    <t>STIMULENT EDUCAȚIONAL PENTRU PREȘCOLARII DIN ÎNVĂȚĂMÂNTUL SPECIAL</t>
  </si>
  <si>
    <t>Nr. beneficiari</t>
  </si>
  <si>
    <t>x</t>
  </si>
  <si>
    <t>STIMULENT EDUCAȚIONAL PENTRU PREȘCOLARII DIN ÎNVĂȚĂMÂNTUL DE MASĂ</t>
  </si>
  <si>
    <t>*)   Formularul va fi utilizat și de municipiul București</t>
  </si>
  <si>
    <r>
      <t>JUDEŢUL</t>
    </r>
    <r>
      <rPr>
        <vertAlign val="superscript"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>:</t>
    </r>
    <r>
      <rPr>
        <u/>
        <sz val="10"/>
        <rFont val="Arial"/>
        <family val="2"/>
        <charset val="238"/>
      </rPr>
      <t xml:space="preserve">                           .</t>
    </r>
  </si>
  <si>
    <t xml:space="preserve">sumelor necesare acordării stimulentului educaţional prevăzut de Legea nr.248/2015 </t>
  </si>
  <si>
    <t xml:space="preserve">FUNDAMENTAREA      </t>
  </si>
  <si>
    <t>Nr.Crt.</t>
  </si>
  <si>
    <t>TOTAL</t>
  </si>
  <si>
    <t>particular acreditat</t>
  </si>
  <si>
    <t>de stat</t>
  </si>
  <si>
    <t>*) Formularul va fi utilizat și de municipiul București</t>
  </si>
  <si>
    <t>INDICATOR</t>
  </si>
  <si>
    <t>Nr.Crt</t>
  </si>
  <si>
    <t>Consiliul Judetean</t>
  </si>
  <si>
    <t>*) Formularul va fi utilizat și de sectoarele municipiului București</t>
  </si>
  <si>
    <t>Valoare stimulent educațional -mii lei/lună</t>
  </si>
  <si>
    <t>Fonduri necesare  (rd.01xrd.02xrd03) - mii lei -</t>
  </si>
  <si>
    <t>Cod rând</t>
  </si>
  <si>
    <t xml:space="preserve">  - CENTRALIZATOR  JUDEȚ-</t>
  </si>
  <si>
    <t>18-26 ani inclusiv-Total, din care:</t>
  </si>
  <si>
    <t>de stat                -mii lei-</t>
  </si>
  <si>
    <t>particular acreditat                -mii lei -</t>
  </si>
  <si>
    <t xml:space="preserve">  - mii lei/an-</t>
  </si>
  <si>
    <t xml:space="preserve">  - mii lei/zi-</t>
  </si>
  <si>
    <t>Beneficiari</t>
  </si>
  <si>
    <t>din care:</t>
  </si>
  <si>
    <t>inv special de stat</t>
  </si>
  <si>
    <t xml:space="preserve">inv special particular acreditat </t>
  </si>
  <si>
    <t>Formular: 20</t>
  </si>
  <si>
    <t>JUDEȚUL</t>
  </si>
  <si>
    <t>C.I.F.</t>
  </si>
  <si>
    <t>TIP U.A.T.                           11 - CJ
12 - Mun.
13 - Oras
14 - Comuna</t>
  </si>
  <si>
    <t>0-2 ani inclusiv -Total, din care:</t>
  </si>
  <si>
    <t>3-6 ani inclusiv-Total, din care:</t>
  </si>
  <si>
    <t>7-13 ani inclusiv-Total, din care:</t>
  </si>
  <si>
    <t>14-17 ani inclusiv-Total, din care:</t>
  </si>
  <si>
    <t>însoțitori</t>
  </si>
  <si>
    <t>indemnizații</t>
  </si>
  <si>
    <t>Nr. de luni pentru care se acordă  stimulentul educațional</t>
  </si>
  <si>
    <t>Nr. de luni pentru care se acordă stimulentul educațional</t>
  </si>
  <si>
    <t xml:space="preserve">inv de masă- de stat </t>
  </si>
  <si>
    <t>inv de masă particular acreditat</t>
  </si>
  <si>
    <r>
      <t xml:space="preserve">Alocație de hrană, conform prevederilor art.129 alin.(6) din Legea nr.272/2004, republicată, </t>
    </r>
    <r>
      <rPr>
        <sz val="10"/>
        <color rgb="FFFF0000"/>
        <rFont val="Arial"/>
        <family val="2"/>
      </rPr>
      <t>cu modificările și completările ulterioare</t>
    </r>
  </si>
  <si>
    <r>
      <t xml:space="preserve">Cazarmament, conform prevederilor </t>
    </r>
    <r>
      <rPr>
        <sz val="10"/>
        <color rgb="FFFF0000"/>
        <rFont val="Arial"/>
        <family val="2"/>
      </rPr>
      <t>H.G. nr. 838/2022</t>
    </r>
  </si>
  <si>
    <t>în internat</t>
  </si>
  <si>
    <r>
      <t xml:space="preserve">cu certificat de </t>
    </r>
    <r>
      <rPr>
        <i/>
        <sz val="10"/>
        <color rgb="FFFF0000"/>
        <rFont val="Arial"/>
        <family val="2"/>
      </rPr>
      <t>încadrare în</t>
    </r>
    <r>
      <rPr>
        <i/>
        <sz val="10"/>
        <rFont val="Arial"/>
        <family val="2"/>
      </rPr>
      <t xml:space="preserve"> grad de handicap</t>
    </r>
  </si>
  <si>
    <r>
      <t xml:space="preserve">total </t>
    </r>
    <r>
      <rPr>
        <sz val="10"/>
        <color rgb="FFFF0000"/>
        <rFont val="Arial"/>
        <family val="2"/>
      </rPr>
      <t>învățământ</t>
    </r>
    <r>
      <rPr>
        <sz val="10"/>
        <rFont val="Arial"/>
        <family val="2"/>
      </rPr>
      <t xml:space="preserve"> de stat</t>
    </r>
  </si>
  <si>
    <r>
      <t xml:space="preserve">total </t>
    </r>
    <r>
      <rPr>
        <sz val="10"/>
        <color rgb="FFFF0000"/>
        <rFont val="Arial"/>
        <family val="2"/>
      </rPr>
      <t>învățământ</t>
    </r>
    <r>
      <rPr>
        <sz val="10"/>
        <rFont val="Arial"/>
        <family val="2"/>
      </rPr>
      <t xml:space="preserve"> particular acreditat</t>
    </r>
  </si>
  <si>
    <r>
      <t xml:space="preserve">Alocație de hrană, conform prevederilor art.129 alin.(6) din Legea nr.272/2004, republicat, </t>
    </r>
    <r>
      <rPr>
        <sz val="10"/>
        <color rgb="FFFF0000"/>
        <rFont val="Arial"/>
        <family val="2"/>
      </rPr>
      <t>cu modificările și completările ulterioare</t>
    </r>
  </si>
  <si>
    <r>
      <t xml:space="preserve">cu certificat de </t>
    </r>
    <r>
      <rPr>
        <i/>
        <sz val="10"/>
        <color rgb="FFFF0000"/>
        <rFont val="Arial"/>
        <family val="2"/>
      </rPr>
      <t xml:space="preserve">încadrare în </t>
    </r>
    <r>
      <rPr>
        <i/>
        <sz val="10"/>
        <rFont val="Arial"/>
        <family val="2"/>
      </rPr>
      <t>grad de handicap</t>
    </r>
  </si>
  <si>
    <t>UNITATEA ADMINISTRATIV-TERITORIALĂ    (denumire)</t>
  </si>
  <si>
    <t>TOTAL JUDET</t>
  </si>
  <si>
    <t xml:space="preserve">                                                                                                                                      DIRECŢIA GENERALĂ  REGIONALĂ A FINANŢELOR PUBLICE /</t>
  </si>
  <si>
    <t xml:space="preserve">                                                                                                                             ADMINISTRAŢIA JUDEŢEANĂ A FINANŢELOR PUBLICE</t>
  </si>
  <si>
    <t xml:space="preserve">                                                                                                                         Director executiv / Şef administraţie</t>
  </si>
  <si>
    <r>
      <t>JUDEŢUL*) :</t>
    </r>
    <r>
      <rPr>
        <u/>
        <sz val="14"/>
        <rFont val="Arial"/>
        <family val="2"/>
        <charset val="238"/>
      </rPr>
      <t xml:space="preserve">                           .</t>
    </r>
  </si>
  <si>
    <t>Execuție preliminată 31.12.2023                                                         - mii lei -</t>
  </si>
  <si>
    <t xml:space="preserve">Număr de beneficiari 2024 - propuneri </t>
  </si>
  <si>
    <t>Fonduri necesare 2024- Propuneri                                         - mii lei -</t>
  </si>
  <si>
    <t>FUNDAMENTAREA NUMĂRULUI DE ASISTENȚI PERSONALI AI PERSOANELOR CU HANDICAP GRAV ȘI A INDEMNIZAȚIILOR LUNARE PENTRU ANUL 2024</t>
  </si>
  <si>
    <t>pe anii 2022-2024</t>
  </si>
  <si>
    <t xml:space="preserve">Realizări        2022    </t>
  </si>
  <si>
    <t>Execuție preliminată 2023</t>
  </si>
  <si>
    <t>2024/2023</t>
  </si>
  <si>
    <t>Realizări        2022       mii lei</t>
  </si>
  <si>
    <t>pe anii 2022- 2024</t>
  </si>
  <si>
    <t>Realizări        2022</t>
  </si>
  <si>
    <t xml:space="preserve">FUNDAMENTAREA                                                                                                                                                                                                             sumelor necesare pentru finanțarea drepturilor copiilor/elevilor/tinerilor cu cerințe educaționale speciale din învățământul preuniversitar, potrivit prevederilor art.51 alin.(2) din Legea nr.1/2011, în anul 2024   </t>
  </si>
  <si>
    <t>NR BENEFICIARI ESTIMAT AN 2024</t>
  </si>
  <si>
    <t>TOTAL FONDURI NECESARE 2024 UNITĂȚI DE ÎNVĂȚĂMÂNT                                                                -mii lei -</t>
  </si>
  <si>
    <t xml:space="preserve">sumelor necesare pentru finanțarea drepturilor copiilor/elevilor/tinerilor cu cerințe educaționale speciale din învățământul preuniversitar special, potrivit prevederilor art.51 alin.(2) din Legea nr.1/2011, în anul 2024      </t>
  </si>
  <si>
    <t>Nr. zile școlarizare în anul 2024</t>
  </si>
  <si>
    <t>Nr. zile cazare în internat în anul 2024</t>
  </si>
  <si>
    <r>
      <t>TOTAL FONDURI NECESARE 2024</t>
    </r>
    <r>
      <rPr>
        <sz val="10"/>
        <color rgb="FFFF0000"/>
        <rFont val="Arial"/>
        <family val="2"/>
      </rPr>
      <t xml:space="preserve"> UNITĂȚI</t>
    </r>
    <r>
      <rPr>
        <sz val="10"/>
        <rFont val="Arial"/>
        <family val="2"/>
        <charset val="238"/>
      </rPr>
      <t xml:space="preserve"> DE </t>
    </r>
    <r>
      <rPr>
        <sz val="10"/>
        <color rgb="FFFF0000"/>
        <rFont val="Arial"/>
        <family val="2"/>
      </rPr>
      <t>ÎNVĂȚĂMÂNT</t>
    </r>
    <r>
      <rPr>
        <sz val="10"/>
        <rFont val="Arial"/>
        <family val="2"/>
        <charset val="238"/>
      </rPr>
      <t xml:space="preserve">                                                    -mii lei -</t>
    </r>
  </si>
  <si>
    <r>
      <t xml:space="preserve">sumelor necesare pentru finanțarea drepturilor copiilor/elevilor/tinerilor cu cerințe educaționale speciale din învățământul preuniversitar de masă, potrivit prevederilor art.51 alin.(2) din Legea nr.1/2011, în anul </t>
    </r>
    <r>
      <rPr>
        <sz val="10"/>
        <color rgb="FFFF0000"/>
        <rFont val="Arial"/>
        <family val="2"/>
      </rPr>
      <t>2024</t>
    </r>
    <r>
      <rPr>
        <sz val="10"/>
        <rFont val="Arial"/>
        <family val="2"/>
      </rPr>
      <t xml:space="preserve">  </t>
    </r>
  </si>
  <si>
    <t>Nr. zile școlarizare 2024</t>
  </si>
  <si>
    <r>
      <t xml:space="preserve">TOTAL FONDURI NECESARE 2024 </t>
    </r>
    <r>
      <rPr>
        <sz val="10"/>
        <color rgb="FFFF0000"/>
        <rFont val="Arial"/>
        <family val="2"/>
      </rPr>
      <t>UNITĂȚI</t>
    </r>
    <r>
      <rPr>
        <sz val="10"/>
        <rFont val="Arial"/>
        <family val="2"/>
        <charset val="238"/>
      </rPr>
      <t xml:space="preserve"> DE</t>
    </r>
    <r>
      <rPr>
        <sz val="10"/>
        <color rgb="FFFF0000"/>
        <rFont val="Arial"/>
        <family val="2"/>
      </rPr>
      <t xml:space="preserve"> ÎNVĂȚĂMÂNT </t>
    </r>
    <r>
      <rPr>
        <sz val="10"/>
        <rFont val="Arial"/>
        <family val="2"/>
        <charset val="238"/>
      </rPr>
      <t xml:space="preserve">                                                    -mii lei -</t>
    </r>
  </si>
  <si>
    <t>Număr beneficiari aflați în plată la data de 31.10.2023</t>
  </si>
  <si>
    <t>Execuție 31.10.2023                                                         - mii lei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</si>
</sst>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_-* #,##0.00_-;\-* #,##0.00_-;_-* \-??_-;_-@_-"/>
  </numFmts>
  <fonts count="35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Arial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</font>
    <font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charset val="238"/>
    </font>
    <font>
      <sz val="10"/>
      <name val="Tahoma"/>
    </font>
    <font>
      <i/>
      <sz val="10"/>
      <name val="Arial"/>
      <family val="2"/>
    </font>
    <font>
      <sz val="14"/>
      <color rgb="FFFF0000"/>
      <name val="Calibri"/>
      <family val="2"/>
    </font>
    <font>
      <sz val="11"/>
      <color rgb="FF000000"/>
      <name val="Calibri1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u/>
      <sz val="14"/>
      <name val="Arial"/>
      <family val="2"/>
      <charset val="238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4"/>
      <name val="Arial"/>
      <family val="2"/>
      <charset val="238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2" fillId="0" borderId="0"/>
    <xf numFmtId="165" fontId="21" fillId="0" borderId="0"/>
    <xf numFmtId="0" fontId="1" fillId="0" borderId="0"/>
  </cellStyleXfs>
  <cellXfs count="168">
    <xf numFmtId="0" fontId="0" fillId="0" borderId="0" xfId="0"/>
    <xf numFmtId="0" fontId="4" fillId="0" borderId="0" xfId="2" applyFont="1" applyAlignment="1"/>
    <xf numFmtId="0" fontId="4" fillId="0" borderId="0" xfId="3" applyFont="1"/>
    <xf numFmtId="3" fontId="4" fillId="0" borderId="0" xfId="3" applyNumberFormat="1" applyFont="1"/>
    <xf numFmtId="0" fontId="10" fillId="0" borderId="0" xfId="0" applyFont="1" applyFill="1" applyAlignment="1">
      <alignment vertical="center"/>
    </xf>
    <xf numFmtId="0" fontId="9" fillId="0" borderId="0" xfId="2" applyFont="1" applyAlignment="1"/>
    <xf numFmtId="0" fontId="3" fillId="0" borderId="0" xfId="3"/>
    <xf numFmtId="3" fontId="3" fillId="0" borderId="0" xfId="3" applyNumberFormat="1"/>
    <xf numFmtId="0" fontId="3" fillId="0" borderId="0" xfId="4" applyFont="1"/>
    <xf numFmtId="0" fontId="9" fillId="0" borderId="0" xfId="5" applyFont="1" applyAlignment="1"/>
    <xf numFmtId="0" fontId="7" fillId="0" borderId="0" xfId="0" applyFont="1"/>
    <xf numFmtId="0" fontId="9" fillId="0" borderId="0" xfId="5" applyFont="1"/>
    <xf numFmtId="0" fontId="9" fillId="0" borderId="0" xfId="6" applyFont="1"/>
    <xf numFmtId="0" fontId="7" fillId="0" borderId="0" xfId="7" applyFont="1" applyAlignment="1">
      <alignment horizontal="center"/>
    </xf>
    <xf numFmtId="0" fontId="9" fillId="0" borderId="0" xfId="8" applyFont="1"/>
    <xf numFmtId="0" fontId="9" fillId="0" borderId="0" xfId="8" applyFont="1" applyBorder="1"/>
    <xf numFmtId="0" fontId="9" fillId="0" borderId="0" xfId="4" applyFont="1"/>
    <xf numFmtId="0" fontId="9" fillId="0" borderId="0" xfId="2" applyFont="1"/>
    <xf numFmtId="0" fontId="14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8" applyFont="1" applyAlignment="1">
      <alignment horizontal="center"/>
    </xf>
    <xf numFmtId="0" fontId="9" fillId="0" borderId="6" xfId="8" applyFont="1" applyBorder="1"/>
    <xf numFmtId="0" fontId="9" fillId="0" borderId="3" xfId="8" applyFont="1" applyBorder="1"/>
    <xf numFmtId="0" fontId="9" fillId="0" borderId="0" xfId="8" applyFont="1" applyBorder="1" applyAlignment="1">
      <alignment horizontal="center"/>
    </xf>
    <xf numFmtId="0" fontId="9" fillId="0" borderId="4" xfId="7" applyFont="1" applyBorder="1" applyAlignment="1">
      <alignment horizontal="center"/>
    </xf>
    <xf numFmtId="0" fontId="9" fillId="0" borderId="7" xfId="8" applyFont="1" applyBorder="1"/>
    <xf numFmtId="0" fontId="15" fillId="0" borderId="0" xfId="8" applyFont="1" applyBorder="1"/>
    <xf numFmtId="0" fontId="9" fillId="0" borderId="4" xfId="8" applyFont="1" applyBorder="1"/>
    <xf numFmtId="0" fontId="10" fillId="0" borderId="0" xfId="8" applyFont="1" applyBorder="1"/>
    <xf numFmtId="0" fontId="9" fillId="0" borderId="0" xfId="1" applyFont="1" applyAlignment="1">
      <alignment horizontal="left" vertical="top"/>
    </xf>
    <xf numFmtId="0" fontId="9" fillId="2" borderId="0" xfId="8" applyFont="1" applyFill="1"/>
    <xf numFmtId="0" fontId="9" fillId="0" borderId="0" xfId="7" applyFont="1" applyAlignment="1">
      <alignment horizontal="center"/>
    </xf>
    <xf numFmtId="0" fontId="8" fillId="0" borderId="0" xfId="8" applyFont="1"/>
    <xf numFmtId="0" fontId="0" fillId="0" borderId="0" xfId="0"/>
    <xf numFmtId="0" fontId="9" fillId="0" borderId="0" xfId="8" applyFont="1"/>
    <xf numFmtId="0" fontId="10" fillId="0" borderId="0" xfId="0" applyFont="1" applyFill="1" applyAlignment="1">
      <alignment vertical="center"/>
    </xf>
    <xf numFmtId="0" fontId="9" fillId="0" borderId="0" xfId="8" applyFont="1" applyBorder="1"/>
    <xf numFmtId="0" fontId="9" fillId="0" borderId="8" xfId="8" applyFont="1" applyBorder="1"/>
    <xf numFmtId="0" fontId="9" fillId="0" borderId="8" xfId="8" applyFont="1" applyBorder="1" applyAlignment="1">
      <alignment horizontal="right"/>
    </xf>
    <xf numFmtId="0" fontId="9" fillId="0" borderId="8" xfId="8" applyFont="1" applyBorder="1" applyAlignment="1">
      <alignment horizontal="left" wrapText="1"/>
    </xf>
    <xf numFmtId="0" fontId="9" fillId="0" borderId="0" xfId="8" applyFont="1" applyAlignment="1">
      <alignment horizontal="center"/>
    </xf>
    <xf numFmtId="0" fontId="9" fillId="0" borderId="0" xfId="10" applyFont="1" applyAlignment="1">
      <alignment vertical="top"/>
    </xf>
    <xf numFmtId="0" fontId="14" fillId="0" borderId="0" xfId="10" applyFont="1" applyAlignment="1">
      <alignment vertical="top"/>
    </xf>
    <xf numFmtId="0" fontId="9" fillId="0" borderId="0" xfId="11" applyFont="1"/>
    <xf numFmtId="0" fontId="9" fillId="0" borderId="0" xfId="12" applyFont="1"/>
    <xf numFmtId="0" fontId="4" fillId="0" borderId="0" xfId="13" applyFont="1"/>
    <xf numFmtId="0" fontId="4" fillId="0" borderId="0" xfId="11" applyFont="1" applyAlignment="1"/>
    <xf numFmtId="0" fontId="9" fillId="0" borderId="0" xfId="8" applyFont="1" applyFill="1"/>
    <xf numFmtId="0" fontId="9" fillId="0" borderId="14" xfId="8" applyFont="1" applyBorder="1"/>
    <xf numFmtId="0" fontId="9" fillId="0" borderId="13" xfId="8" applyFont="1" applyBorder="1"/>
    <xf numFmtId="0" fontId="9" fillId="0" borderId="9" xfId="8" applyFont="1" applyBorder="1"/>
    <xf numFmtId="0" fontId="9" fillId="0" borderId="13" xfId="7" applyFont="1" applyBorder="1" applyAlignment="1">
      <alignment horizontal="center"/>
    </xf>
    <xf numFmtId="0" fontId="9" fillId="0" borderId="8" xfId="8" quotePrefix="1" applyFont="1" applyBorder="1" applyAlignment="1">
      <alignment horizontal="center"/>
    </xf>
    <xf numFmtId="0" fontId="9" fillId="0" borderId="11" xfId="8" applyFont="1" applyBorder="1" applyAlignment="1">
      <alignment horizontal="center"/>
    </xf>
    <xf numFmtId="0" fontId="9" fillId="0" borderId="8" xfId="8" applyFont="1" applyBorder="1" applyAlignment="1">
      <alignment horizontal="center"/>
    </xf>
    <xf numFmtId="0" fontId="9" fillId="0" borderId="10" xfId="8" applyFont="1" applyBorder="1" applyAlignment="1">
      <alignment horizontal="center"/>
    </xf>
    <xf numFmtId="0" fontId="9" fillId="0" borderId="0" xfId="6" applyFont="1" applyAlignment="1">
      <alignment horizontal="center"/>
    </xf>
    <xf numFmtId="0" fontId="9" fillId="0" borderId="0" xfId="7" applyFont="1" applyAlignment="1">
      <alignment horizontal="center"/>
    </xf>
    <xf numFmtId="0" fontId="15" fillId="0" borderId="8" xfId="8" quotePrefix="1" applyFont="1" applyBorder="1" applyAlignment="1">
      <alignment horizontal="center"/>
    </xf>
    <xf numFmtId="0" fontId="10" fillId="0" borderId="8" xfId="8" applyFont="1" applyBorder="1"/>
    <xf numFmtId="0" fontId="15" fillId="0" borderId="0" xfId="8" quotePrefix="1" applyFont="1" applyBorder="1" applyAlignment="1">
      <alignment horizontal="center"/>
    </xf>
    <xf numFmtId="0" fontId="8" fillId="0" borderId="0" xfId="8" applyFont="1" applyBorder="1"/>
    <xf numFmtId="0" fontId="9" fillId="0" borderId="0" xfId="8" applyFont="1" applyBorder="1" applyAlignment="1">
      <alignment horizontal="center" vertical="center" wrapText="1"/>
    </xf>
    <xf numFmtId="0" fontId="9" fillId="0" borderId="0" xfId="8" applyFont="1" applyBorder="1" applyAlignment="1">
      <alignment horizontal="right"/>
    </xf>
    <xf numFmtId="0" fontId="9" fillId="0" borderId="8" xfId="8" applyFont="1" applyBorder="1" applyAlignment="1">
      <alignment vertical="center" wrapText="1"/>
    </xf>
    <xf numFmtId="0" fontId="19" fillId="0" borderId="8" xfId="8" applyFont="1" applyBorder="1" applyAlignment="1">
      <alignment vertical="center" wrapText="1"/>
    </xf>
    <xf numFmtId="164" fontId="19" fillId="0" borderId="8" xfId="8" applyNumberFormat="1" applyFont="1" applyBorder="1" applyAlignment="1">
      <alignment vertical="center" wrapText="1"/>
    </xf>
    <xf numFmtId="0" fontId="8" fillId="0" borderId="8" xfId="8" applyFont="1" applyBorder="1" applyAlignment="1">
      <alignment horizontal="center" vertical="center" wrapText="1"/>
    </xf>
    <xf numFmtId="0" fontId="8" fillId="0" borderId="0" xfId="0" applyFont="1"/>
    <xf numFmtId="15" fontId="3" fillId="0" borderId="8" xfId="9" applyNumberFormat="1" applyFont="1" applyBorder="1" applyAlignment="1">
      <alignment horizontal="center" vertical="center" wrapText="1"/>
    </xf>
    <xf numFmtId="0" fontId="9" fillId="0" borderId="8" xfId="8" applyFont="1" applyFill="1" applyBorder="1" applyAlignment="1">
      <alignment horizontal="right"/>
    </xf>
    <xf numFmtId="0" fontId="10" fillId="0" borderId="0" xfId="0" applyFont="1" applyFill="1" applyAlignment="1">
      <alignment horizontal="center" vertical="center"/>
    </xf>
    <xf numFmtId="0" fontId="9" fillId="0" borderId="8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center" vertical="center" wrapText="1"/>
    </xf>
    <xf numFmtId="0" fontId="9" fillId="0" borderId="0" xfId="9" applyFont="1" applyAlignment="1">
      <alignment horizontal="left" vertical="top"/>
    </xf>
    <xf numFmtId="0" fontId="8" fillId="0" borderId="0" xfId="0" applyFont="1" applyAlignment="1">
      <alignment horizontal="center" wrapText="1"/>
    </xf>
    <xf numFmtId="15" fontId="3" fillId="0" borderId="9" xfId="9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9" xfId="8" applyFont="1" applyBorder="1" applyAlignment="1">
      <alignment horizontal="center" vertical="center" wrapText="1"/>
    </xf>
    <xf numFmtId="0" fontId="9" fillId="0" borderId="8" xfId="8" applyFont="1" applyFill="1" applyBorder="1"/>
    <xf numFmtId="0" fontId="9" fillId="3" borderId="8" xfId="8" applyFont="1" applyFill="1" applyBorder="1"/>
    <xf numFmtId="0" fontId="9" fillId="0" borderId="8" xfId="8" applyFont="1" applyFill="1" applyBorder="1" applyAlignment="1">
      <alignment horizontal="center"/>
    </xf>
    <xf numFmtId="0" fontId="10" fillId="0" borderId="8" xfId="8" applyFont="1" applyFill="1" applyBorder="1"/>
    <xf numFmtId="0" fontId="15" fillId="3" borderId="8" xfId="8" quotePrefix="1" applyFont="1" applyFill="1" applyBorder="1" applyAlignment="1">
      <alignment horizontal="center"/>
    </xf>
    <xf numFmtId="164" fontId="9" fillId="0" borderId="8" xfId="8" applyNumberFormat="1" applyFont="1" applyBorder="1" applyAlignment="1">
      <alignment vertical="center" wrapText="1"/>
    </xf>
    <xf numFmtId="0" fontId="22" fillId="0" borderId="8" xfId="8" applyFont="1" applyBorder="1"/>
    <xf numFmtId="0" fontId="1" fillId="0" borderId="0" xfId="16" applyFill="1"/>
    <xf numFmtId="0" fontId="1" fillId="0" borderId="0" xfId="16"/>
    <xf numFmtId="0" fontId="20" fillId="0" borderId="0" xfId="16" applyFont="1" applyFill="1"/>
    <xf numFmtId="0" fontId="27" fillId="0" borderId="0" xfId="16" applyFont="1"/>
    <xf numFmtId="0" fontId="28" fillId="0" borderId="0" xfId="2" applyFont="1" applyAlignment="1"/>
    <xf numFmtId="0" fontId="27" fillId="0" borderId="0" xfId="16" applyFont="1" applyFill="1"/>
    <xf numFmtId="0" fontId="30" fillId="0" borderId="0" xfId="1" applyFont="1" applyAlignment="1">
      <alignment vertical="center"/>
    </xf>
    <xf numFmtId="0" fontId="31" fillId="0" borderId="0" xfId="16" applyFont="1" applyFill="1"/>
    <xf numFmtId="0" fontId="31" fillId="0" borderId="0" xfId="16" applyFont="1" applyFill="1" applyAlignment="1">
      <alignment vertical="center"/>
    </xf>
    <xf numFmtId="0" fontId="27" fillId="0" borderId="8" xfId="16" applyFont="1" applyFill="1" applyBorder="1" applyAlignment="1">
      <alignment horizontal="center" vertical="center"/>
    </xf>
    <xf numFmtId="3" fontId="32" fillId="0" borderId="8" xfId="16" applyNumberFormat="1" applyFont="1" applyFill="1" applyBorder="1" applyAlignment="1">
      <alignment horizontal="center" vertical="center"/>
    </xf>
    <xf numFmtId="0" fontId="32" fillId="0" borderId="8" xfId="16" applyFont="1" applyFill="1" applyBorder="1" applyAlignment="1">
      <alignment horizontal="center" vertical="center"/>
    </xf>
    <xf numFmtId="3" fontId="32" fillId="0" borderId="8" xfId="16" applyNumberFormat="1" applyFont="1" applyFill="1" applyBorder="1" applyAlignment="1">
      <alignment horizontal="center" vertical="center" wrapText="1"/>
    </xf>
    <xf numFmtId="0" fontId="27" fillId="0" borderId="8" xfId="16" applyFont="1" applyBorder="1" applyAlignment="1">
      <alignment horizontal="center"/>
    </xf>
    <xf numFmtId="0" fontId="27" fillId="0" borderId="8" xfId="16" applyFont="1" applyFill="1" applyBorder="1"/>
    <xf numFmtId="0" fontId="27" fillId="0" borderId="8" xfId="16" applyFont="1" applyBorder="1"/>
    <xf numFmtId="0" fontId="27" fillId="0" borderId="8" xfId="16" applyFont="1" applyFill="1" applyBorder="1" applyAlignment="1"/>
    <xf numFmtId="0" fontId="28" fillId="0" borderId="0" xfId="9" applyFont="1" applyAlignment="1">
      <alignment horizontal="left" vertical="top"/>
    </xf>
    <xf numFmtId="0" fontId="30" fillId="0" borderId="0" xfId="0" applyFont="1"/>
    <xf numFmtId="0" fontId="33" fillId="0" borderId="0" xfId="0" applyFont="1" applyFill="1" applyAlignment="1">
      <alignment vertical="center"/>
    </xf>
    <xf numFmtId="0" fontId="27" fillId="0" borderId="0" xfId="16" applyFont="1" applyFill="1" applyBorder="1" applyAlignment="1"/>
    <xf numFmtId="0" fontId="27" fillId="0" borderId="0" xfId="16" applyFont="1" applyBorder="1"/>
    <xf numFmtId="0" fontId="33" fillId="0" borderId="0" xfId="0" applyFont="1" applyFill="1" applyAlignment="1">
      <alignment wrapText="1"/>
    </xf>
    <xf numFmtId="0" fontId="26" fillId="0" borderId="14" xfId="16" applyFont="1" applyBorder="1" applyAlignment="1">
      <alignment horizontal="center" vertical="center" wrapText="1"/>
    </xf>
    <xf numFmtId="0" fontId="26" fillId="0" borderId="9" xfId="16" applyFont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wrapText="1"/>
    </xf>
    <xf numFmtId="0" fontId="33" fillId="0" borderId="0" xfId="0" applyFont="1" applyFill="1" applyBorder="1" applyAlignment="1">
      <alignment horizontal="center" vertical="center" wrapText="1"/>
    </xf>
    <xf numFmtId="0" fontId="9" fillId="0" borderId="14" xfId="8" applyFont="1" applyBorder="1" applyAlignment="1">
      <alignment horizontal="center"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8" applyFont="1" applyAlignment="1">
      <alignment horizontal="center"/>
    </xf>
    <xf numFmtId="0" fontId="9" fillId="0" borderId="0" xfId="8" applyFont="1" applyAlignment="1">
      <alignment horizontal="center" wrapText="1"/>
    </xf>
    <xf numFmtId="0" fontId="9" fillId="0" borderId="0" xfId="8" applyFont="1" applyAlignment="1">
      <alignment horizontal="center"/>
    </xf>
    <xf numFmtId="0" fontId="8" fillId="0" borderId="0" xfId="8" applyFont="1" applyAlignment="1">
      <alignment horizontal="center"/>
    </xf>
    <xf numFmtId="0" fontId="8" fillId="0" borderId="8" xfId="8" applyFont="1" applyBorder="1" applyAlignment="1">
      <alignment horizont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6" applyFont="1" applyAlignment="1">
      <alignment horizontal="center"/>
    </xf>
    <xf numFmtId="0" fontId="9" fillId="0" borderId="14" xfId="8" applyFont="1" applyBorder="1" applyAlignment="1">
      <alignment horizontal="center" vertical="center"/>
    </xf>
    <xf numFmtId="0" fontId="9" fillId="0" borderId="13" xfId="8" applyFont="1" applyBorder="1" applyAlignment="1">
      <alignment horizontal="center" vertical="center"/>
    </xf>
    <xf numFmtId="0" fontId="9" fillId="0" borderId="9" xfId="8" applyFont="1" applyBorder="1" applyAlignment="1">
      <alignment horizontal="center" vertical="center"/>
    </xf>
    <xf numFmtId="0" fontId="9" fillId="0" borderId="8" xfId="8" applyFont="1" applyBorder="1" applyAlignment="1">
      <alignment horizontal="center" vertical="center"/>
    </xf>
    <xf numFmtId="0" fontId="9" fillId="0" borderId="8" xfId="8" applyFont="1" applyBorder="1" applyAlignment="1">
      <alignment horizontal="center" vertical="center" wrapText="1"/>
    </xf>
    <xf numFmtId="0" fontId="10" fillId="0" borderId="8" xfId="8" applyFont="1" applyBorder="1" applyAlignment="1">
      <alignment horizontal="center" vertical="center" wrapText="1"/>
    </xf>
    <xf numFmtId="0" fontId="9" fillId="0" borderId="0" xfId="7" applyFont="1" applyAlignment="1">
      <alignment horizontal="center"/>
    </xf>
    <xf numFmtId="0" fontId="16" fillId="0" borderId="0" xfId="7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2" xfId="8" applyFont="1" applyBorder="1" applyAlignment="1">
      <alignment horizontal="center" vertical="center" wrapText="1"/>
    </xf>
    <xf numFmtId="0" fontId="9" fillId="0" borderId="11" xfId="8" applyFont="1" applyBorder="1" applyAlignment="1">
      <alignment horizontal="center" vertical="center" wrapText="1"/>
    </xf>
    <xf numFmtId="0" fontId="9" fillId="0" borderId="10" xfId="8" applyFont="1" applyBorder="1" applyAlignment="1">
      <alignment horizontal="center" vertical="center" wrapText="1"/>
    </xf>
    <xf numFmtId="0" fontId="23" fillId="0" borderId="12" xfId="8" applyFont="1" applyBorder="1" applyAlignment="1">
      <alignment horizontal="center" vertical="center" wrapText="1"/>
    </xf>
    <xf numFmtId="0" fontId="23" fillId="0" borderId="11" xfId="8" applyFont="1" applyBorder="1" applyAlignment="1">
      <alignment horizontal="center" vertical="center" wrapText="1"/>
    </xf>
    <xf numFmtId="0" fontId="23" fillId="0" borderId="10" xfId="8" applyFont="1" applyBorder="1" applyAlignment="1">
      <alignment horizontal="center" vertical="center" wrapText="1"/>
    </xf>
    <xf numFmtId="15" fontId="3" fillId="0" borderId="13" xfId="9" applyNumberFormat="1" applyFont="1" applyBorder="1" applyAlignment="1">
      <alignment horizontal="center" vertical="center" wrapText="1"/>
    </xf>
    <xf numFmtId="15" fontId="3" fillId="0" borderId="9" xfId="9" applyNumberFormat="1" applyFont="1" applyBorder="1" applyAlignment="1">
      <alignment horizontal="center" vertical="center" wrapText="1"/>
    </xf>
    <xf numFmtId="0" fontId="9" fillId="0" borderId="0" xfId="9" applyFont="1" applyAlignment="1">
      <alignment horizontal="left" vertical="top"/>
    </xf>
    <xf numFmtId="0" fontId="3" fillId="0" borderId="0" xfId="3" applyFont="1" applyAlignment="1">
      <alignment horizontal="left"/>
    </xf>
    <xf numFmtId="0" fontId="3" fillId="0" borderId="0" xfId="3" applyAlignment="1">
      <alignment horizontal="left"/>
    </xf>
    <xf numFmtId="0" fontId="9" fillId="0" borderId="14" xfId="8" applyFont="1" applyBorder="1" applyAlignment="1">
      <alignment horizontal="center" vertical="top" wrapText="1"/>
    </xf>
    <xf numFmtId="0" fontId="9" fillId="0" borderId="9" xfId="8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15" fontId="3" fillId="0" borderId="14" xfId="9" applyNumberFormat="1" applyFont="1" applyBorder="1" applyAlignment="1">
      <alignment horizontal="center" vertical="center" wrapText="1"/>
    </xf>
    <xf numFmtId="0" fontId="9" fillId="0" borderId="3" xfId="8" applyFont="1" applyBorder="1" applyAlignment="1">
      <alignment horizontal="center" vertical="center" wrapText="1"/>
    </xf>
    <xf numFmtId="0" fontId="26" fillId="0" borderId="0" xfId="16" applyFont="1"/>
    <xf numFmtId="0" fontId="26" fillId="0" borderId="8" xfId="16" applyFont="1" applyFill="1" applyBorder="1" applyAlignment="1">
      <alignment horizontal="center" vertical="center"/>
    </xf>
    <xf numFmtId="3" fontId="26" fillId="0" borderId="14" xfId="16" applyNumberFormat="1" applyFont="1" applyFill="1" applyBorder="1" applyAlignment="1">
      <alignment horizontal="center" vertical="center" wrapText="1"/>
    </xf>
    <xf numFmtId="0" fontId="26" fillId="0" borderId="14" xfId="16" applyFont="1" applyFill="1" applyBorder="1" applyAlignment="1">
      <alignment horizontal="center" vertical="center"/>
    </xf>
    <xf numFmtId="3" fontId="34" fillId="0" borderId="14" xfId="16" applyNumberFormat="1" applyFont="1" applyFill="1" applyBorder="1" applyAlignment="1">
      <alignment horizontal="center" vertical="center" wrapText="1"/>
    </xf>
    <xf numFmtId="0" fontId="26" fillId="0" borderId="8" xfId="16" applyFont="1" applyBorder="1" applyAlignment="1">
      <alignment horizontal="center" vertical="center" wrapText="1"/>
    </xf>
    <xf numFmtId="0" fontId="26" fillId="0" borderId="1" xfId="16" applyFont="1" applyBorder="1" applyAlignment="1">
      <alignment horizontal="center" vertical="center" wrapText="1"/>
    </xf>
    <xf numFmtId="0" fontId="26" fillId="0" borderId="3" xfId="16" applyFont="1" applyBorder="1" applyAlignment="1">
      <alignment horizontal="center" vertical="center" wrapText="1"/>
    </xf>
    <xf numFmtId="3" fontId="26" fillId="0" borderId="13" xfId="16" applyNumberFormat="1" applyFont="1" applyFill="1" applyBorder="1" applyAlignment="1">
      <alignment horizontal="center" vertical="center" wrapText="1"/>
    </xf>
    <xf numFmtId="0" fontId="26" fillId="0" borderId="13" xfId="16" applyFont="1" applyFill="1" applyBorder="1" applyAlignment="1">
      <alignment horizontal="center" vertical="center"/>
    </xf>
    <xf numFmtId="3" fontId="34" fillId="0" borderId="13" xfId="16" applyNumberFormat="1" applyFont="1" applyFill="1" applyBorder="1" applyAlignment="1">
      <alignment horizontal="center" vertical="center" wrapText="1"/>
    </xf>
    <xf numFmtId="0" fontId="26" fillId="0" borderId="5" xfId="16" applyFont="1" applyBorder="1" applyAlignment="1">
      <alignment horizontal="center" vertical="center" wrapText="1"/>
    </xf>
    <xf numFmtId="0" fontId="26" fillId="0" borderId="7" xfId="16" applyFont="1" applyBorder="1" applyAlignment="1">
      <alignment horizontal="center" vertical="center" wrapText="1"/>
    </xf>
    <xf numFmtId="0" fontId="14" fillId="0" borderId="0" xfId="9" applyFont="1" applyAlignment="1">
      <alignment horizontal="left" vertical="top"/>
    </xf>
  </cellXfs>
  <cellStyles count="17">
    <cellStyle name="Excel Built-in Normal" xfId="15"/>
    <cellStyle name="Normal" xfId="0" builtinId="0"/>
    <cellStyle name="Normal 2" xfId="14"/>
    <cellStyle name="Normal 2 2" xfId="16"/>
    <cellStyle name="Normal_Anexa 2a" xfId="2"/>
    <cellStyle name="Normal_Anexa 2a 4" xfId="11"/>
    <cellStyle name="Normal_Anexa 2b" xfId="6"/>
    <cellStyle name="Normal_f062002" xfId="7"/>
    <cellStyle name="Normal_F072002" xfId="8"/>
    <cellStyle name="Normal_fundam chelt ajut social" xfId="3"/>
    <cellStyle name="Normal_fundam chelt ajut social 4" xfId="13"/>
    <cellStyle name="Normal_mach fund et 2002" xfId="5"/>
    <cellStyle name="Normal_Machete buget 99" xfId="4"/>
    <cellStyle name="Normal_Machete buget 99 4" xfId="12"/>
    <cellStyle name="Normal_VAC 1b" xfId="1"/>
    <cellStyle name="Normal_VAC 1b 3" xfId="9"/>
    <cellStyle name="Normal_VAC 1b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529590</xdr:colOff>
      <xdr:row>2</xdr:row>
      <xdr:rowOff>9525</xdr:rowOff>
    </xdr:from>
    <xdr:to>
      <xdr:col>1</xdr:col>
      <xdr:colOff>1125668</xdr:colOff>
      <xdr:row>3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01040" y="409575"/>
          <a:ext cx="596078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2</a:t>
          </a: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329565</xdr:colOff>
      <xdr:row>2</xdr:row>
      <xdr:rowOff>0</xdr:rowOff>
    </xdr:from>
    <xdr:to>
      <xdr:col>1</xdr:col>
      <xdr:colOff>1238125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1990" y="342900"/>
          <a:ext cx="90856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2</a:t>
          </a: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1 -  01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329565</xdr:colOff>
      <xdr:row>2</xdr:row>
      <xdr:rowOff>0</xdr:rowOff>
    </xdr:from>
    <xdr:to>
      <xdr:col>1</xdr:col>
      <xdr:colOff>1238125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1990" y="342900"/>
          <a:ext cx="90856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2</a:t>
          </a: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1 -  01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723900</xdr:colOff>
      <xdr:row>3</xdr:row>
      <xdr:rowOff>47624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5" y="400050"/>
          <a:ext cx="723900" cy="2285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2</a:t>
          </a: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1364074</xdr:colOff>
      <xdr:row>3</xdr:row>
      <xdr:rowOff>35278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5" y="400050"/>
          <a:ext cx="1364074" cy="2162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2</a:t>
          </a: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2 - 01 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1364074</xdr:colOff>
      <xdr:row>3</xdr:row>
      <xdr:rowOff>35278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5" y="400050"/>
          <a:ext cx="1364074" cy="2162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2</a:t>
          </a: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2 - 01 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view="pageBreakPreview" zoomScale="97" zoomScaleNormal="100" zoomScaleSheetLayoutView="97" workbookViewId="0">
      <selection activeCell="U2" sqref="U2"/>
    </sheetView>
  </sheetViews>
  <sheetFormatPr defaultColWidth="9.140625" defaultRowHeight="15"/>
  <cols>
    <col min="1" max="1" width="9.28515625" style="86" bestFit="1" customWidth="1"/>
    <col min="2" max="2" width="11.140625" style="86" customWidth="1"/>
    <col min="3" max="3" width="9.85546875" style="86" bestFit="1" customWidth="1"/>
    <col min="4" max="4" width="9.28515625" style="86" bestFit="1" customWidth="1"/>
    <col min="5" max="5" width="20" style="86" customWidth="1"/>
    <col min="6" max="6" width="12.140625" style="87" customWidth="1"/>
    <col min="7" max="7" width="13" style="87" customWidth="1"/>
    <col min="8" max="8" width="12.140625" style="87" customWidth="1"/>
    <col min="9" max="9" width="12.85546875" style="87" customWidth="1"/>
    <col min="10" max="10" width="12.140625" style="87" customWidth="1"/>
    <col min="11" max="11" width="13" style="87" customWidth="1"/>
    <col min="12" max="12" width="12.140625" style="87" customWidth="1"/>
    <col min="13" max="13" width="12.85546875" style="87" customWidth="1"/>
    <col min="14" max="14" width="12.140625" style="87" customWidth="1"/>
    <col min="15" max="15" width="16.85546875" style="87" customWidth="1"/>
    <col min="16" max="16384" width="9.140625" style="87"/>
  </cols>
  <sheetData>
    <row r="1" spans="1:17" ht="24.75" customHeight="1">
      <c r="A1" s="90" t="s">
        <v>73</v>
      </c>
      <c r="B1" s="91"/>
      <c r="C1" s="91"/>
      <c r="D1" s="91"/>
      <c r="E1" s="91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8.75" customHeight="1">
      <c r="A2" s="92" t="s">
        <v>46</v>
      </c>
      <c r="B2" s="91"/>
      <c r="C2" s="91"/>
      <c r="D2" s="91"/>
      <c r="E2" s="93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8.75" customHeight="1">
      <c r="A3" s="92"/>
      <c r="B3" s="91"/>
      <c r="C3" s="91"/>
      <c r="D3" s="91"/>
      <c r="E3" s="93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8.75" customHeight="1">
      <c r="A4" s="92"/>
      <c r="B4" s="94" t="s">
        <v>77</v>
      </c>
      <c r="D4" s="91"/>
      <c r="E4" s="93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8.75" customHeight="1">
      <c r="A5" s="92"/>
      <c r="B5" s="91"/>
      <c r="C5" s="91"/>
      <c r="D5" s="91"/>
      <c r="E5" s="93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ht="22.5" customHeight="1">
      <c r="A6" s="91"/>
      <c r="B6" s="88"/>
      <c r="C6" s="91"/>
      <c r="D6" s="91"/>
      <c r="E6" s="91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</row>
    <row r="7" spans="1:17" s="154" customFormat="1" ht="15" customHeight="1">
      <c r="A7" s="155" t="s">
        <v>24</v>
      </c>
      <c r="B7" s="156" t="s">
        <v>47</v>
      </c>
      <c r="C7" s="157" t="s">
        <v>48</v>
      </c>
      <c r="D7" s="156" t="s">
        <v>49</v>
      </c>
      <c r="E7" s="158" t="s">
        <v>68</v>
      </c>
      <c r="F7" s="159" t="s">
        <v>95</v>
      </c>
      <c r="G7" s="159"/>
      <c r="H7" s="160" t="s">
        <v>96</v>
      </c>
      <c r="I7" s="161"/>
      <c r="J7" s="160" t="s">
        <v>74</v>
      </c>
      <c r="K7" s="161"/>
      <c r="L7" s="160" t="s">
        <v>75</v>
      </c>
      <c r="M7" s="161"/>
      <c r="N7" s="159" t="s">
        <v>76</v>
      </c>
      <c r="O7" s="159"/>
    </row>
    <row r="8" spans="1:17" s="154" customFormat="1" ht="89.25" customHeight="1">
      <c r="A8" s="155"/>
      <c r="B8" s="162"/>
      <c r="C8" s="163"/>
      <c r="D8" s="162"/>
      <c r="E8" s="164"/>
      <c r="F8" s="159"/>
      <c r="G8" s="159"/>
      <c r="H8" s="165"/>
      <c r="I8" s="166"/>
      <c r="J8" s="165"/>
      <c r="K8" s="166"/>
      <c r="L8" s="165"/>
      <c r="M8" s="166"/>
      <c r="N8" s="159"/>
      <c r="O8" s="159"/>
    </row>
    <row r="9" spans="1:17" s="154" customFormat="1" ht="15.75">
      <c r="A9" s="155"/>
      <c r="B9" s="162"/>
      <c r="C9" s="163"/>
      <c r="D9" s="162"/>
      <c r="E9" s="164"/>
      <c r="F9" s="109" t="s">
        <v>54</v>
      </c>
      <c r="G9" s="109" t="s">
        <v>55</v>
      </c>
      <c r="H9" s="109" t="s">
        <v>54</v>
      </c>
      <c r="I9" s="109" t="s">
        <v>55</v>
      </c>
      <c r="J9" s="109" t="s">
        <v>54</v>
      </c>
      <c r="K9" s="109" t="s">
        <v>55</v>
      </c>
      <c r="L9" s="109" t="s">
        <v>54</v>
      </c>
      <c r="M9" s="109" t="s">
        <v>55</v>
      </c>
      <c r="N9" s="109" t="s">
        <v>54</v>
      </c>
      <c r="O9" s="109" t="s">
        <v>55</v>
      </c>
    </row>
    <row r="10" spans="1:17" s="154" customFormat="1" ht="39" customHeight="1">
      <c r="A10" s="157"/>
      <c r="B10" s="162"/>
      <c r="C10" s="163"/>
      <c r="D10" s="162"/>
      <c r="E10" s="164"/>
      <c r="F10" s="110"/>
      <c r="G10" s="110"/>
      <c r="H10" s="110"/>
      <c r="I10" s="110"/>
      <c r="J10" s="110"/>
      <c r="K10" s="110"/>
      <c r="L10" s="110"/>
      <c r="M10" s="110"/>
      <c r="N10" s="110"/>
      <c r="O10" s="110"/>
    </row>
    <row r="11" spans="1:17" ht="18.75">
      <c r="A11" s="95">
        <v>0</v>
      </c>
      <c r="B11" s="96">
        <v>1</v>
      </c>
      <c r="C11" s="97">
        <v>2</v>
      </c>
      <c r="D11" s="98">
        <v>3</v>
      </c>
      <c r="E11" s="95">
        <v>4</v>
      </c>
      <c r="F11" s="99">
        <v>5</v>
      </c>
      <c r="G11" s="99">
        <v>6</v>
      </c>
      <c r="H11" s="99">
        <v>7</v>
      </c>
      <c r="I11" s="99">
        <v>8</v>
      </c>
      <c r="J11" s="95">
        <v>9</v>
      </c>
      <c r="K11" s="99">
        <v>10</v>
      </c>
      <c r="L11" s="99">
        <v>11</v>
      </c>
      <c r="M11" s="95">
        <v>12</v>
      </c>
      <c r="N11" s="99">
        <v>13</v>
      </c>
      <c r="O11" s="99">
        <v>14</v>
      </c>
      <c r="P11" s="89"/>
      <c r="Q11" s="89"/>
    </row>
    <row r="12" spans="1:17" ht="18.75">
      <c r="A12" s="100">
        <v>1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89"/>
      <c r="Q12" s="89"/>
    </row>
    <row r="13" spans="1:17" ht="18.75">
      <c r="A13" s="100">
        <v>2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89"/>
      <c r="Q13" s="89"/>
    </row>
    <row r="14" spans="1:17" ht="18.75">
      <c r="A14" s="100">
        <v>3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89"/>
      <c r="Q14" s="89"/>
    </row>
    <row r="15" spans="1:17" ht="18.75">
      <c r="A15" s="100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89"/>
      <c r="Q15" s="89"/>
    </row>
    <row r="16" spans="1:17" ht="18.75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89"/>
      <c r="Q16" s="89"/>
    </row>
    <row r="17" spans="1:17" ht="18.75">
      <c r="A17" s="100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89"/>
      <c r="Q17" s="89"/>
    </row>
    <row r="18" spans="1:17" ht="18.75">
      <c r="A18" s="100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89"/>
      <c r="Q18" s="89"/>
    </row>
    <row r="19" spans="1:17" ht="18.75">
      <c r="A19" s="102" t="s">
        <v>69</v>
      </c>
      <c r="B19" s="102"/>
      <c r="C19" s="102"/>
      <c r="D19" s="102"/>
      <c r="E19" s="102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89"/>
      <c r="Q19" s="89"/>
    </row>
    <row r="20" spans="1:17" ht="18.75">
      <c r="A20" s="106"/>
      <c r="B20" s="106"/>
      <c r="C20" s="106"/>
      <c r="D20" s="106"/>
      <c r="E20" s="106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89"/>
      <c r="Q20" s="89"/>
    </row>
    <row r="21" spans="1:17" ht="18.75">
      <c r="A21" s="106"/>
      <c r="B21" s="106"/>
      <c r="C21" s="106"/>
      <c r="D21" s="106"/>
      <c r="E21" s="106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89"/>
      <c r="Q21" s="89"/>
    </row>
    <row r="22" spans="1:17" ht="18.75">
      <c r="A22" s="91"/>
      <c r="B22" s="91"/>
      <c r="C22" s="91"/>
      <c r="D22" s="91"/>
      <c r="E22" s="91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ht="18.75">
      <c r="A23" s="167" t="s">
        <v>28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89"/>
      <c r="Q23" s="89"/>
    </row>
    <row r="24" spans="1:17" ht="18.7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89"/>
      <c r="Q24" s="89"/>
    </row>
    <row r="25" spans="1:17" ht="18.75" customHeight="1">
      <c r="A25" s="112" t="s">
        <v>70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08"/>
      <c r="Q25" s="89"/>
    </row>
    <row r="26" spans="1:17" ht="18.75" customHeight="1">
      <c r="A26" s="113" t="s">
        <v>71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89"/>
      <c r="Q26" s="89"/>
    </row>
    <row r="27" spans="1:17" ht="18.7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89"/>
      <c r="Q27" s="89"/>
    </row>
    <row r="28" spans="1:17" ht="18.75">
      <c r="A28" s="111" t="s">
        <v>72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89"/>
      <c r="Q28" s="89"/>
    </row>
    <row r="29" spans="1:17" ht="18.75">
      <c r="A29" s="91"/>
      <c r="B29" s="91"/>
      <c r="C29" s="91"/>
      <c r="D29" s="91"/>
      <c r="E29" s="91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17" ht="18.75">
      <c r="A30" s="91"/>
      <c r="B30" s="91"/>
      <c r="C30" s="91"/>
      <c r="D30" s="91"/>
      <c r="E30" s="91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ht="18.75">
      <c r="A31" s="91"/>
      <c r="B31" s="91"/>
      <c r="C31" s="91"/>
      <c r="D31" s="91"/>
      <c r="E31" s="91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ht="18.75">
      <c r="A32" s="91"/>
      <c r="B32" s="91"/>
      <c r="C32" s="91"/>
      <c r="D32" s="91"/>
      <c r="E32" s="91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17" ht="18.75">
      <c r="A33" s="91"/>
      <c r="B33" s="91"/>
      <c r="C33" s="91"/>
      <c r="D33" s="91"/>
      <c r="E33" s="91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17" ht="18.75">
      <c r="A34" s="91"/>
      <c r="B34" s="91"/>
      <c r="C34" s="91"/>
      <c r="D34" s="91"/>
      <c r="E34" s="91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ht="18.75">
      <c r="A35" s="91"/>
      <c r="B35" s="91"/>
      <c r="C35" s="91"/>
      <c r="D35" s="91"/>
      <c r="E35" s="91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</sheetData>
  <mergeCells count="24">
    <mergeCell ref="H9:H10"/>
    <mergeCell ref="I9:I10"/>
    <mergeCell ref="L7:M8"/>
    <mergeCell ref="N7:O8"/>
    <mergeCell ref="K9:K10"/>
    <mergeCell ref="J9:J10"/>
    <mergeCell ref="L9:L10"/>
    <mergeCell ref="M9:M10"/>
    <mergeCell ref="F9:F10"/>
    <mergeCell ref="G9:G10"/>
    <mergeCell ref="A28:O28"/>
    <mergeCell ref="A23:O23"/>
    <mergeCell ref="A25:O25"/>
    <mergeCell ref="A26:O26"/>
    <mergeCell ref="A7:A10"/>
    <mergeCell ref="B7:B10"/>
    <mergeCell ref="C7:C10"/>
    <mergeCell ref="D7:D10"/>
    <mergeCell ref="E7:E10"/>
    <mergeCell ref="N9:N10"/>
    <mergeCell ref="O9:O10"/>
    <mergeCell ref="F7:G8"/>
    <mergeCell ref="J7:K8"/>
    <mergeCell ref="H7:I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7" zoomScaleNormal="100" zoomScaleSheetLayoutView="93" workbookViewId="0">
      <selection activeCell="P28" sqref="P28"/>
    </sheetView>
  </sheetViews>
  <sheetFormatPr defaultColWidth="9.140625" defaultRowHeight="12.75"/>
  <cols>
    <col min="1" max="1" width="2.5703125" style="14" customWidth="1"/>
    <col min="2" max="2" width="51.7109375" style="14" customWidth="1"/>
    <col min="3" max="3" width="5.28515625" style="14" customWidth="1"/>
    <col min="4" max="4" width="8.7109375" style="34" customWidth="1"/>
    <col min="5" max="7" width="10.85546875" style="14" customWidth="1"/>
    <col min="8" max="8" width="9.140625" style="14"/>
    <col min="9" max="9" width="10.140625" style="14" customWidth="1"/>
    <col min="10" max="16384" width="9.140625" style="14"/>
  </cols>
  <sheetData>
    <row r="1" spans="1:11" ht="18.75">
      <c r="A1" s="1" t="s">
        <v>12</v>
      </c>
      <c r="B1" s="2"/>
      <c r="C1" s="3"/>
      <c r="D1" s="3"/>
      <c r="F1" s="15"/>
    </row>
    <row r="2" spans="1:11">
      <c r="A2" s="16"/>
      <c r="B2" s="17"/>
      <c r="C2" s="17"/>
      <c r="D2" s="17"/>
      <c r="E2" s="15"/>
    </row>
    <row r="3" spans="1:11" ht="14.25">
      <c r="A3" s="18" t="s">
        <v>0</v>
      </c>
      <c r="B3" s="19"/>
      <c r="C3" s="15"/>
      <c r="D3" s="36"/>
      <c r="E3" s="15"/>
    </row>
    <row r="6" spans="1:11">
      <c r="A6" s="119" t="s">
        <v>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ht="16.5" customHeight="1">
      <c r="A7" s="120" t="s">
        <v>13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>
      <c r="A8" s="121" t="s">
        <v>78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>
      <c r="A9" s="20"/>
      <c r="B9" s="20"/>
      <c r="C9" s="20"/>
      <c r="D9" s="40"/>
      <c r="E9" s="20"/>
      <c r="F9" s="20"/>
      <c r="G9" s="20"/>
    </row>
    <row r="10" spans="1:11">
      <c r="B10" s="122" t="s">
        <v>36</v>
      </c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>
      <c r="A11" s="21"/>
      <c r="B11" s="21"/>
      <c r="C11" s="21"/>
      <c r="D11" s="36"/>
      <c r="E11" s="15"/>
      <c r="F11" s="21"/>
      <c r="G11" s="21"/>
    </row>
    <row r="12" spans="1:11" ht="44.25" customHeight="1">
      <c r="A12" s="127" t="s">
        <v>30</v>
      </c>
      <c r="B12" s="130" t="s">
        <v>29</v>
      </c>
      <c r="C12" s="131" t="s">
        <v>35</v>
      </c>
      <c r="D12" s="132" t="s">
        <v>16</v>
      </c>
      <c r="E12" s="132"/>
      <c r="F12" s="132"/>
      <c r="G12" s="132"/>
      <c r="H12" s="123" t="s">
        <v>19</v>
      </c>
      <c r="I12" s="123"/>
      <c r="J12" s="123"/>
      <c r="K12" s="123"/>
    </row>
    <row r="13" spans="1:11" ht="12.75" customHeight="1">
      <c r="A13" s="128"/>
      <c r="B13" s="130"/>
      <c r="C13" s="131"/>
      <c r="D13" s="114" t="s">
        <v>79</v>
      </c>
      <c r="E13" s="117" t="s">
        <v>80</v>
      </c>
      <c r="F13" s="48"/>
      <c r="G13" s="22"/>
      <c r="H13" s="114" t="s">
        <v>82</v>
      </c>
      <c r="I13" s="117" t="s">
        <v>80</v>
      </c>
      <c r="J13" s="48"/>
      <c r="K13" s="22"/>
    </row>
    <row r="14" spans="1:11">
      <c r="A14" s="128"/>
      <c r="B14" s="130"/>
      <c r="C14" s="131"/>
      <c r="D14" s="115"/>
      <c r="E14" s="118"/>
      <c r="F14" s="51" t="s">
        <v>14</v>
      </c>
      <c r="G14" s="24" t="s">
        <v>15</v>
      </c>
      <c r="H14" s="115"/>
      <c r="I14" s="118"/>
      <c r="J14" s="51" t="s">
        <v>14</v>
      </c>
      <c r="K14" s="24" t="s">
        <v>15</v>
      </c>
    </row>
    <row r="15" spans="1:11">
      <c r="A15" s="128"/>
      <c r="B15" s="130"/>
      <c r="C15" s="131"/>
      <c r="D15" s="115"/>
      <c r="E15" s="118"/>
      <c r="F15" s="51">
        <v>2024</v>
      </c>
      <c r="G15" s="24" t="s">
        <v>81</v>
      </c>
      <c r="H15" s="115"/>
      <c r="I15" s="118"/>
      <c r="J15" s="51">
        <v>2024</v>
      </c>
      <c r="K15" s="24" t="s">
        <v>81</v>
      </c>
    </row>
    <row r="16" spans="1:11">
      <c r="A16" s="128"/>
      <c r="B16" s="130"/>
      <c r="C16" s="131"/>
      <c r="D16" s="115"/>
      <c r="E16" s="118"/>
      <c r="F16" s="49"/>
      <c r="G16" s="27"/>
      <c r="H16" s="115"/>
      <c r="I16" s="118"/>
      <c r="J16" s="49"/>
      <c r="K16" s="27"/>
    </row>
    <row r="17" spans="1:11">
      <c r="A17" s="129"/>
      <c r="B17" s="130"/>
      <c r="C17" s="131"/>
      <c r="D17" s="116"/>
      <c r="E17" s="21"/>
      <c r="F17" s="50"/>
      <c r="G17" s="25"/>
      <c r="H17" s="116"/>
      <c r="I17" s="21"/>
      <c r="J17" s="50"/>
      <c r="K17" s="25"/>
    </row>
    <row r="18" spans="1:11">
      <c r="A18" s="52">
        <v>0</v>
      </c>
      <c r="B18" s="53">
        <v>1</v>
      </c>
      <c r="C18" s="54">
        <v>2</v>
      </c>
      <c r="D18" s="54">
        <v>3</v>
      </c>
      <c r="E18" s="53">
        <v>4</v>
      </c>
      <c r="F18" s="54">
        <v>5</v>
      </c>
      <c r="G18" s="55">
        <v>6</v>
      </c>
      <c r="H18" s="53">
        <v>7</v>
      </c>
      <c r="I18" s="54">
        <v>8</v>
      </c>
      <c r="J18" s="55">
        <v>9</v>
      </c>
      <c r="K18" s="54">
        <v>10</v>
      </c>
    </row>
    <row r="19" spans="1:11">
      <c r="A19" s="54"/>
      <c r="B19" s="37" t="s">
        <v>17</v>
      </c>
      <c r="C19" s="58" t="s">
        <v>2</v>
      </c>
      <c r="D19" s="52">
        <f>'21 - 01 CJ'!D18</f>
        <v>0</v>
      </c>
      <c r="E19" s="37">
        <f>'21 - 01 CJ'!E18</f>
        <v>0</v>
      </c>
      <c r="F19" s="37">
        <f>'21 - 01 CJ'!F18</f>
        <v>0</v>
      </c>
      <c r="G19" s="37">
        <f>IFERROR(F19/E19%,0)</f>
        <v>0</v>
      </c>
      <c r="H19" s="52">
        <f>'21 - 01 C O M'!D18</f>
        <v>0</v>
      </c>
      <c r="I19" s="37">
        <f>'21 - 01 C O M'!E18</f>
        <v>0</v>
      </c>
      <c r="J19" s="37">
        <f>'21 - 01 C O M'!F18</f>
        <v>0</v>
      </c>
      <c r="K19" s="37">
        <f>IFERROR(J19/I19%,0)</f>
        <v>0</v>
      </c>
    </row>
    <row r="20" spans="1:11">
      <c r="A20" s="54"/>
      <c r="B20" s="37" t="s">
        <v>33</v>
      </c>
      <c r="C20" s="58" t="s">
        <v>3</v>
      </c>
      <c r="D20" s="52" t="s">
        <v>18</v>
      </c>
      <c r="E20" s="79">
        <v>0.12</v>
      </c>
      <c r="F20" s="79">
        <v>0.12</v>
      </c>
      <c r="G20" s="81" t="s">
        <v>18</v>
      </c>
      <c r="H20" s="52" t="s">
        <v>18</v>
      </c>
      <c r="I20" s="79">
        <v>0.12</v>
      </c>
      <c r="J20" s="79">
        <v>0.12</v>
      </c>
      <c r="K20" s="81" t="s">
        <v>18</v>
      </c>
    </row>
    <row r="21" spans="1:11" ht="14.25" customHeight="1">
      <c r="A21" s="54"/>
      <c r="B21" s="39" t="s">
        <v>56</v>
      </c>
      <c r="C21" s="58" t="s">
        <v>4</v>
      </c>
      <c r="D21" s="52" t="s">
        <v>18</v>
      </c>
      <c r="E21" s="79">
        <v>10</v>
      </c>
      <c r="F21" s="79">
        <v>10</v>
      </c>
      <c r="G21" s="81" t="s">
        <v>18</v>
      </c>
      <c r="H21" s="52" t="s">
        <v>18</v>
      </c>
      <c r="I21" s="79">
        <v>10</v>
      </c>
      <c r="J21" s="79">
        <v>10</v>
      </c>
      <c r="K21" s="81"/>
    </row>
    <row r="22" spans="1:11">
      <c r="A22" s="54"/>
      <c r="B22" s="39"/>
      <c r="C22" s="58"/>
      <c r="D22" s="52"/>
      <c r="E22" s="37"/>
      <c r="F22" s="37"/>
      <c r="G22" s="54"/>
      <c r="H22" s="52"/>
      <c r="I22" s="37"/>
      <c r="J22" s="37"/>
      <c r="K22" s="54"/>
    </row>
    <row r="23" spans="1:11">
      <c r="A23" s="54"/>
      <c r="B23" s="59" t="s">
        <v>34</v>
      </c>
      <c r="C23" s="58" t="s">
        <v>5</v>
      </c>
      <c r="D23" s="52">
        <f>'21 - 01 CJ'!D22</f>
        <v>0</v>
      </c>
      <c r="E23" s="37">
        <f>'21 - 01 CJ'!E22</f>
        <v>0</v>
      </c>
      <c r="F23" s="59">
        <f>'21 - 01 CJ'!F22</f>
        <v>0</v>
      </c>
      <c r="G23" s="37">
        <f>IFERROR(F23/E23%,0)</f>
        <v>0</v>
      </c>
      <c r="H23" s="52">
        <f>'21 - 01 C O M'!D22</f>
        <v>0</v>
      </c>
      <c r="I23" s="37">
        <f>'21 - 01 C O M'!E22</f>
        <v>0</v>
      </c>
      <c r="J23" s="37">
        <f>'21 - 01 C O M'!F22</f>
        <v>0</v>
      </c>
      <c r="K23" s="37">
        <f>IFERROR(J23/I23%,0)</f>
        <v>0</v>
      </c>
    </row>
    <row r="24" spans="1:11" s="34" customFormat="1">
      <c r="A24" s="23"/>
      <c r="B24" s="28"/>
      <c r="C24" s="60"/>
      <c r="D24" s="60"/>
      <c r="E24" s="36"/>
      <c r="F24" s="61"/>
      <c r="G24" s="23"/>
      <c r="H24" s="60"/>
      <c r="I24" s="36"/>
      <c r="J24" s="61"/>
      <c r="K24" s="23"/>
    </row>
    <row r="25" spans="1:11">
      <c r="A25" s="36" t="s">
        <v>20</v>
      </c>
      <c r="B25" s="28"/>
      <c r="C25" s="26"/>
      <c r="D25" s="26"/>
      <c r="E25" s="36"/>
      <c r="F25" s="36"/>
      <c r="G25" s="23"/>
    </row>
    <row r="26" spans="1:11" ht="27.75" customHeight="1">
      <c r="A26" s="29"/>
      <c r="B26" s="29"/>
      <c r="C26" s="29"/>
      <c r="D26" s="29"/>
      <c r="E26" s="29"/>
      <c r="F26" s="29"/>
      <c r="G26" s="29"/>
      <c r="H26" s="29"/>
    </row>
    <row r="27" spans="1:11" ht="12.75" customHeight="1">
      <c r="A27" s="124" t="s">
        <v>6</v>
      </c>
      <c r="B27" s="124"/>
      <c r="C27" s="124"/>
      <c r="D27" s="124"/>
      <c r="E27" s="124"/>
      <c r="F27" s="124"/>
      <c r="G27" s="124"/>
    </row>
    <row r="28" spans="1:11">
      <c r="A28" s="125" t="s">
        <v>7</v>
      </c>
      <c r="B28" s="125"/>
      <c r="C28" s="125"/>
      <c r="D28" s="125"/>
      <c r="E28" s="125"/>
      <c r="F28" s="125"/>
      <c r="G28" s="125"/>
    </row>
    <row r="29" spans="1:11">
      <c r="B29" s="4"/>
      <c r="C29" s="4"/>
      <c r="D29" s="35"/>
      <c r="E29" s="4"/>
      <c r="F29" s="4"/>
      <c r="G29" s="4"/>
    </row>
    <row r="30" spans="1:11" ht="12.75" customHeight="1">
      <c r="B30" s="124" t="s">
        <v>8</v>
      </c>
      <c r="C30" s="124"/>
      <c r="D30" s="124"/>
      <c r="E30" s="124"/>
      <c r="F30" s="124"/>
      <c r="G30" s="4"/>
    </row>
    <row r="31" spans="1:11">
      <c r="B31" s="30"/>
      <c r="C31" s="126" t="s">
        <v>11</v>
      </c>
      <c r="D31" s="126"/>
      <c r="E31" s="126"/>
      <c r="F31" s="10"/>
    </row>
    <row r="32" spans="1:11" s="47" customFormat="1"/>
  </sheetData>
  <mergeCells count="17">
    <mergeCell ref="A27:G27"/>
    <mergeCell ref="A28:G28"/>
    <mergeCell ref="B30:F30"/>
    <mergeCell ref="C31:E31"/>
    <mergeCell ref="A12:A17"/>
    <mergeCell ref="B12:B17"/>
    <mergeCell ref="C12:C17"/>
    <mergeCell ref="D12:G12"/>
    <mergeCell ref="D13:D17"/>
    <mergeCell ref="E13:E16"/>
    <mergeCell ref="H13:H17"/>
    <mergeCell ref="I13:I16"/>
    <mergeCell ref="A6:K6"/>
    <mergeCell ref="A7:K7"/>
    <mergeCell ref="A8:K8"/>
    <mergeCell ref="B10:K10"/>
    <mergeCell ref="H12:K12"/>
  </mergeCells>
  <pageMargins left="0.55118110236220474" right="0.23622047244094491" top="0.23622047244094491" bottom="0.23622047244094491" header="0.31496062992125984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topLeftCell="A4" zoomScaleSheetLayoutView="100" workbookViewId="0">
      <selection activeCell="J22" sqref="J22"/>
    </sheetView>
  </sheetViews>
  <sheetFormatPr defaultColWidth="9.140625" defaultRowHeight="12.75"/>
  <cols>
    <col min="1" max="1" width="5.28515625" style="34" customWidth="1"/>
    <col min="2" max="2" width="59.5703125" style="34" customWidth="1"/>
    <col min="3" max="3" width="5.28515625" style="34" customWidth="1"/>
    <col min="4" max="4" width="10" style="34" customWidth="1"/>
    <col min="5" max="5" width="12.7109375" style="34" customWidth="1"/>
    <col min="6" max="6" width="13.140625" style="34" customWidth="1"/>
    <col min="7" max="7" width="11.7109375" style="34" customWidth="1"/>
    <col min="8" max="16384" width="9.140625" style="34"/>
  </cols>
  <sheetData>
    <row r="1" spans="1:7" ht="14.25">
      <c r="A1" s="5" t="s">
        <v>21</v>
      </c>
      <c r="B1" s="6"/>
      <c r="C1" s="7"/>
      <c r="D1" s="7"/>
      <c r="F1" s="36"/>
    </row>
    <row r="2" spans="1:7">
      <c r="A2" s="8" t="s">
        <v>9</v>
      </c>
      <c r="B2" s="17"/>
      <c r="C2" s="17"/>
      <c r="D2" s="17"/>
      <c r="E2" s="36"/>
    </row>
    <row r="3" spans="1:7" ht="14.25">
      <c r="A3" s="18" t="s">
        <v>0</v>
      </c>
      <c r="B3" s="19"/>
      <c r="C3" s="36"/>
      <c r="D3" s="36"/>
      <c r="E3" s="36"/>
    </row>
    <row r="6" spans="1:7">
      <c r="A6" s="119" t="s">
        <v>1</v>
      </c>
      <c r="B6" s="119"/>
      <c r="C6" s="119"/>
      <c r="D6" s="119"/>
      <c r="E6" s="119"/>
      <c r="F6" s="119"/>
      <c r="G6" s="119"/>
    </row>
    <row r="7" spans="1:7">
      <c r="A7" s="120" t="s">
        <v>22</v>
      </c>
      <c r="B7" s="120"/>
      <c r="C7" s="120"/>
      <c r="D7" s="120"/>
      <c r="E7" s="120"/>
      <c r="F7" s="120"/>
      <c r="G7" s="120"/>
    </row>
    <row r="8" spans="1:7">
      <c r="A8" s="121" t="s">
        <v>83</v>
      </c>
      <c r="B8" s="121"/>
      <c r="C8" s="121"/>
      <c r="D8" s="121"/>
      <c r="E8" s="121"/>
      <c r="F8" s="121"/>
      <c r="G8" s="121"/>
    </row>
    <row r="11" spans="1:7" ht="55.5" customHeight="1">
      <c r="A11" s="127" t="s">
        <v>30</v>
      </c>
      <c r="B11" s="130" t="s">
        <v>29</v>
      </c>
      <c r="C11" s="131" t="s">
        <v>35</v>
      </c>
      <c r="D11" s="132" t="s">
        <v>16</v>
      </c>
      <c r="E11" s="132"/>
      <c r="F11" s="132"/>
      <c r="G11" s="132"/>
    </row>
    <row r="12" spans="1:7" ht="12.75" customHeight="1">
      <c r="A12" s="128"/>
      <c r="B12" s="130"/>
      <c r="C12" s="131"/>
      <c r="D12" s="114" t="s">
        <v>79</v>
      </c>
      <c r="E12" s="117" t="s">
        <v>80</v>
      </c>
      <c r="F12" s="48"/>
      <c r="G12" s="22"/>
    </row>
    <row r="13" spans="1:7" ht="12.75" customHeight="1">
      <c r="A13" s="128"/>
      <c r="B13" s="130"/>
      <c r="C13" s="131"/>
      <c r="D13" s="115"/>
      <c r="E13" s="118"/>
      <c r="F13" s="51" t="s">
        <v>14</v>
      </c>
      <c r="G13" s="24" t="s">
        <v>15</v>
      </c>
    </row>
    <row r="14" spans="1:7">
      <c r="A14" s="128"/>
      <c r="B14" s="130"/>
      <c r="C14" s="131"/>
      <c r="D14" s="115"/>
      <c r="E14" s="118"/>
      <c r="F14" s="51">
        <v>2024</v>
      </c>
      <c r="G14" s="24" t="s">
        <v>81</v>
      </c>
    </row>
    <row r="15" spans="1:7">
      <c r="A15" s="128"/>
      <c r="B15" s="130"/>
      <c r="C15" s="131"/>
      <c r="D15" s="115"/>
      <c r="E15" s="118"/>
      <c r="F15" s="49"/>
      <c r="G15" s="27"/>
    </row>
    <row r="16" spans="1:7">
      <c r="A16" s="129"/>
      <c r="B16" s="130"/>
      <c r="C16" s="131"/>
      <c r="D16" s="116"/>
      <c r="E16" s="21"/>
      <c r="F16" s="50"/>
      <c r="G16" s="25"/>
    </row>
    <row r="17" spans="1:7">
      <c r="A17" s="52">
        <v>0</v>
      </c>
      <c r="B17" s="53">
        <v>1</v>
      </c>
      <c r="C17" s="54">
        <v>2</v>
      </c>
      <c r="D17" s="54">
        <v>3</v>
      </c>
      <c r="E17" s="53">
        <v>4</v>
      </c>
      <c r="F17" s="54">
        <v>5</v>
      </c>
      <c r="G17" s="55">
        <v>6</v>
      </c>
    </row>
    <row r="18" spans="1:7">
      <c r="A18" s="54"/>
      <c r="B18" s="37" t="s">
        <v>17</v>
      </c>
      <c r="C18" s="58" t="s">
        <v>2</v>
      </c>
      <c r="D18" s="83"/>
      <c r="E18" s="80"/>
      <c r="F18" s="80"/>
      <c r="G18" s="37">
        <f>IFERROR(F18/E18%,0)</f>
        <v>0</v>
      </c>
    </row>
    <row r="19" spans="1:7">
      <c r="A19" s="54"/>
      <c r="B19" s="37" t="s">
        <v>33</v>
      </c>
      <c r="C19" s="58" t="s">
        <v>3</v>
      </c>
      <c r="D19" s="58" t="s">
        <v>18</v>
      </c>
      <c r="E19" s="79">
        <v>0.12</v>
      </c>
      <c r="F19" s="79">
        <v>0.12</v>
      </c>
      <c r="G19" s="81" t="s">
        <v>18</v>
      </c>
    </row>
    <row r="20" spans="1:7" ht="14.25" customHeight="1">
      <c r="A20" s="54"/>
      <c r="B20" s="39" t="s">
        <v>57</v>
      </c>
      <c r="C20" s="58" t="s">
        <v>4</v>
      </c>
      <c r="D20" s="58" t="s">
        <v>18</v>
      </c>
      <c r="E20" s="79">
        <v>10</v>
      </c>
      <c r="F20" s="79">
        <v>10</v>
      </c>
      <c r="G20" s="81" t="s">
        <v>18</v>
      </c>
    </row>
    <row r="21" spans="1:7">
      <c r="A21" s="54"/>
      <c r="B21" s="39"/>
      <c r="C21" s="58"/>
      <c r="D21" s="58"/>
      <c r="E21" s="79"/>
      <c r="F21" s="79"/>
      <c r="G21" s="81"/>
    </row>
    <row r="22" spans="1:7">
      <c r="A22" s="54"/>
      <c r="B22" s="59" t="s">
        <v>34</v>
      </c>
      <c r="C22" s="58" t="s">
        <v>5</v>
      </c>
      <c r="D22" s="83"/>
      <c r="E22" s="80"/>
      <c r="F22" s="82">
        <f>F18*F19*F20</f>
        <v>0</v>
      </c>
      <c r="G22" s="37">
        <f>IFERROR(F22/E22%,0)</f>
        <v>0</v>
      </c>
    </row>
    <row r="23" spans="1:7">
      <c r="A23" s="23"/>
      <c r="B23" s="28"/>
      <c r="C23" s="60"/>
      <c r="D23" s="60"/>
      <c r="E23" s="36"/>
      <c r="F23" s="36"/>
      <c r="G23" s="23"/>
    </row>
    <row r="24" spans="1:7">
      <c r="A24" s="36" t="s">
        <v>20</v>
      </c>
      <c r="B24" s="28"/>
      <c r="C24" s="26"/>
      <c r="D24" s="26"/>
      <c r="E24" s="36"/>
      <c r="F24" s="36"/>
      <c r="G24" s="23"/>
    </row>
    <row r="25" spans="1:7">
      <c r="B25" s="57"/>
      <c r="E25" s="134"/>
      <c r="F25" s="134"/>
      <c r="G25" s="134"/>
    </row>
    <row r="26" spans="1:7">
      <c r="B26" s="57"/>
      <c r="E26" s="133"/>
      <c r="F26" s="133"/>
      <c r="G26" s="133"/>
    </row>
    <row r="27" spans="1:7">
      <c r="C27" s="9" t="s">
        <v>10</v>
      </c>
      <c r="D27" s="9"/>
      <c r="E27" s="9"/>
      <c r="F27" s="10"/>
    </row>
    <row r="28" spans="1:7">
      <c r="C28" s="11"/>
      <c r="D28" s="11"/>
      <c r="E28" s="12"/>
      <c r="F28" s="13"/>
    </row>
    <row r="29" spans="1:7">
      <c r="C29" s="126" t="s">
        <v>11</v>
      </c>
      <c r="D29" s="126"/>
      <c r="E29" s="126"/>
      <c r="F29" s="10"/>
    </row>
    <row r="32" spans="1:7" s="47" customFormat="1"/>
  </sheetData>
  <mergeCells count="12">
    <mergeCell ref="A6:G6"/>
    <mergeCell ref="A7:G7"/>
    <mergeCell ref="A8:G8"/>
    <mergeCell ref="A11:A16"/>
    <mergeCell ref="B11:B16"/>
    <mergeCell ref="C11:C16"/>
    <mergeCell ref="D11:G11"/>
    <mergeCell ref="E26:G26"/>
    <mergeCell ref="C29:E29"/>
    <mergeCell ref="D12:D16"/>
    <mergeCell ref="E12:E15"/>
    <mergeCell ref="E25:G25"/>
  </mergeCells>
  <pageMargins left="0.55118110236220474" right="0.23622047244094491" top="0.23622047244094491" bottom="0.23622047244094491" header="0.31496062992125984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topLeftCell="A4" zoomScaleSheetLayoutView="100" workbookViewId="0">
      <selection activeCell="G29" sqref="G29"/>
    </sheetView>
  </sheetViews>
  <sheetFormatPr defaultColWidth="9.140625" defaultRowHeight="12.75"/>
  <cols>
    <col min="1" max="1" width="5.28515625" style="14" customWidth="1"/>
    <col min="2" max="2" width="59.5703125" style="14" customWidth="1"/>
    <col min="3" max="3" width="5.28515625" style="14" customWidth="1"/>
    <col min="4" max="4" width="10.85546875" style="14" customWidth="1"/>
    <col min="5" max="5" width="11.42578125" style="14" customWidth="1"/>
    <col min="6" max="6" width="10.42578125" style="14" customWidth="1"/>
    <col min="7" max="7" width="12" style="14" customWidth="1"/>
    <col min="8" max="16384" width="9.140625" style="14"/>
  </cols>
  <sheetData>
    <row r="1" spans="1:7" ht="14.25">
      <c r="A1" s="5" t="s">
        <v>21</v>
      </c>
      <c r="B1" s="6"/>
      <c r="C1" s="7"/>
    </row>
    <row r="2" spans="1:7">
      <c r="A2" s="8" t="s">
        <v>9</v>
      </c>
      <c r="B2" s="17"/>
      <c r="C2" s="17"/>
    </row>
    <row r="3" spans="1:7" ht="14.25">
      <c r="A3" s="18" t="s">
        <v>0</v>
      </c>
      <c r="B3" s="19"/>
      <c r="C3" s="15"/>
    </row>
    <row r="6" spans="1:7">
      <c r="A6" s="119" t="s">
        <v>1</v>
      </c>
      <c r="B6" s="119"/>
      <c r="C6" s="119"/>
    </row>
    <row r="7" spans="1:7">
      <c r="A7" s="120" t="s">
        <v>22</v>
      </c>
      <c r="B7" s="120"/>
      <c r="C7" s="120"/>
    </row>
    <row r="8" spans="1:7">
      <c r="A8" s="121" t="s">
        <v>83</v>
      </c>
      <c r="B8" s="121"/>
      <c r="C8" s="121"/>
    </row>
    <row r="10" spans="1:7" s="34" customFormat="1"/>
    <row r="11" spans="1:7" ht="55.5" customHeight="1">
      <c r="A11" s="127" t="s">
        <v>30</v>
      </c>
      <c r="B11" s="130" t="s">
        <v>29</v>
      </c>
      <c r="C11" s="131" t="s">
        <v>35</v>
      </c>
      <c r="D11" s="123" t="s">
        <v>19</v>
      </c>
      <c r="E11" s="123"/>
      <c r="F11" s="123"/>
      <c r="G11" s="123"/>
    </row>
    <row r="12" spans="1:7" ht="12.75" customHeight="1">
      <c r="A12" s="128"/>
      <c r="B12" s="130"/>
      <c r="C12" s="131"/>
      <c r="D12" s="114" t="s">
        <v>84</v>
      </c>
      <c r="E12" s="117" t="s">
        <v>80</v>
      </c>
      <c r="F12" s="48"/>
      <c r="G12" s="22"/>
    </row>
    <row r="13" spans="1:7" ht="12.75" customHeight="1">
      <c r="A13" s="128"/>
      <c r="B13" s="130"/>
      <c r="C13" s="131"/>
      <c r="D13" s="115"/>
      <c r="E13" s="118"/>
      <c r="F13" s="51" t="s">
        <v>14</v>
      </c>
      <c r="G13" s="24" t="s">
        <v>15</v>
      </c>
    </row>
    <row r="14" spans="1:7">
      <c r="A14" s="128"/>
      <c r="B14" s="130"/>
      <c r="C14" s="131"/>
      <c r="D14" s="115"/>
      <c r="E14" s="118"/>
      <c r="F14" s="51">
        <v>2024</v>
      </c>
      <c r="G14" s="24" t="s">
        <v>81</v>
      </c>
    </row>
    <row r="15" spans="1:7">
      <c r="A15" s="128"/>
      <c r="B15" s="130"/>
      <c r="C15" s="131"/>
      <c r="D15" s="115"/>
      <c r="E15" s="118"/>
      <c r="F15" s="49"/>
      <c r="G15" s="27"/>
    </row>
    <row r="16" spans="1:7">
      <c r="A16" s="129"/>
      <c r="B16" s="130"/>
      <c r="C16" s="131"/>
      <c r="D16" s="116"/>
      <c r="E16" s="21"/>
      <c r="F16" s="50"/>
      <c r="G16" s="25"/>
    </row>
    <row r="17" spans="1:7">
      <c r="A17" s="52">
        <v>0</v>
      </c>
      <c r="B17" s="53">
        <v>1</v>
      </c>
      <c r="C17" s="54">
        <v>2</v>
      </c>
      <c r="D17" s="53">
        <v>3</v>
      </c>
      <c r="E17" s="54">
        <v>4</v>
      </c>
      <c r="F17" s="53">
        <v>5</v>
      </c>
      <c r="G17" s="54">
        <v>6</v>
      </c>
    </row>
    <row r="18" spans="1:7">
      <c r="A18" s="54"/>
      <c r="B18" s="37" t="s">
        <v>17</v>
      </c>
      <c r="C18" s="58" t="s">
        <v>2</v>
      </c>
      <c r="D18" s="83"/>
      <c r="E18" s="80"/>
      <c r="F18" s="80"/>
      <c r="G18" s="37">
        <f>IFERROR(F18/E18%,0)</f>
        <v>0</v>
      </c>
    </row>
    <row r="19" spans="1:7">
      <c r="A19" s="54"/>
      <c r="B19" s="37" t="s">
        <v>33</v>
      </c>
      <c r="C19" s="58" t="s">
        <v>3</v>
      </c>
      <c r="D19" s="58" t="s">
        <v>18</v>
      </c>
      <c r="E19" s="79">
        <v>0.12</v>
      </c>
      <c r="F19" s="79">
        <v>0.12</v>
      </c>
      <c r="G19" s="81" t="s">
        <v>18</v>
      </c>
    </row>
    <row r="20" spans="1:7" ht="14.25" customHeight="1">
      <c r="A20" s="54"/>
      <c r="B20" s="39" t="s">
        <v>57</v>
      </c>
      <c r="C20" s="58" t="s">
        <v>4</v>
      </c>
      <c r="D20" s="58" t="s">
        <v>18</v>
      </c>
      <c r="E20" s="79">
        <v>10</v>
      </c>
      <c r="F20" s="79">
        <v>10</v>
      </c>
      <c r="G20" s="81" t="s">
        <v>18</v>
      </c>
    </row>
    <row r="21" spans="1:7">
      <c r="A21" s="54"/>
      <c r="B21" s="39"/>
      <c r="C21" s="58"/>
      <c r="D21" s="58"/>
      <c r="E21" s="79"/>
      <c r="F21" s="79"/>
      <c r="G21" s="81"/>
    </row>
    <row r="22" spans="1:7">
      <c r="A22" s="54"/>
      <c r="B22" s="59" t="s">
        <v>34</v>
      </c>
      <c r="C22" s="58" t="s">
        <v>5</v>
      </c>
      <c r="D22" s="83"/>
      <c r="E22" s="80"/>
      <c r="F22" s="82">
        <f>F18*F19*F20</f>
        <v>0</v>
      </c>
      <c r="G22" s="37">
        <f>IFERROR(F22/E22%,0)</f>
        <v>0</v>
      </c>
    </row>
    <row r="23" spans="1:7" s="34" customFormat="1">
      <c r="A23" s="23"/>
      <c r="B23" s="28"/>
      <c r="C23" s="60"/>
      <c r="D23" s="60"/>
      <c r="E23" s="36"/>
      <c r="F23" s="36"/>
      <c r="G23" s="23"/>
    </row>
    <row r="24" spans="1:7">
      <c r="A24" s="36" t="s">
        <v>20</v>
      </c>
      <c r="B24" s="28"/>
      <c r="C24" s="26"/>
    </row>
    <row r="25" spans="1:7">
      <c r="B25" s="31"/>
    </row>
    <row r="26" spans="1:7">
      <c r="B26" s="31"/>
    </row>
    <row r="27" spans="1:7">
      <c r="C27" s="9" t="s">
        <v>10</v>
      </c>
    </row>
    <row r="28" spans="1:7">
      <c r="C28" s="11"/>
    </row>
    <row r="29" spans="1:7">
      <c r="C29" s="56" t="s">
        <v>11</v>
      </c>
    </row>
    <row r="32" spans="1:7" s="47" customFormat="1"/>
  </sheetData>
  <mergeCells count="9">
    <mergeCell ref="E12:E15"/>
    <mergeCell ref="D11:G11"/>
    <mergeCell ref="C11:C16"/>
    <mergeCell ref="B11:B16"/>
    <mergeCell ref="A6:C6"/>
    <mergeCell ref="A7:C7"/>
    <mergeCell ref="A8:C8"/>
    <mergeCell ref="A11:A16"/>
    <mergeCell ref="D12:D16"/>
  </mergeCells>
  <pageMargins left="0.55118110236220474" right="0.23622047244094491" top="0.23622047244094491" bottom="0.23622047244094491" header="0.31496062992125984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view="pageBreakPreview" zoomScale="81" zoomScaleSheetLayoutView="81" workbookViewId="0">
      <selection activeCell="M19" sqref="M19"/>
    </sheetView>
  </sheetViews>
  <sheetFormatPr defaultColWidth="9.140625" defaultRowHeight="12.75"/>
  <cols>
    <col min="1" max="1" width="9.85546875" style="33" customWidth="1"/>
    <col min="2" max="2" width="25.85546875" style="33" customWidth="1"/>
    <col min="3" max="3" width="12" style="33" customWidth="1"/>
    <col min="4" max="5" width="11.140625" style="33" customWidth="1"/>
    <col min="6" max="8" width="10.5703125" style="33" customWidth="1"/>
    <col min="9" max="9" width="10.85546875" style="33" customWidth="1"/>
    <col min="10" max="10" width="9.85546875" style="33" customWidth="1"/>
    <col min="11" max="11" width="10.42578125" style="33" customWidth="1"/>
    <col min="12" max="12" width="11.140625" style="33" customWidth="1"/>
    <col min="13" max="13" width="10.5703125" style="33" customWidth="1"/>
    <col min="14" max="14" width="10.7109375" style="33" customWidth="1"/>
    <col min="15" max="15" width="10.5703125" style="33" customWidth="1"/>
    <col min="16" max="16384" width="9.140625" style="33"/>
  </cols>
  <sheetData>
    <row r="1" spans="1:15" ht="18.75">
      <c r="A1" s="46" t="s">
        <v>12</v>
      </c>
      <c r="B1" s="45"/>
    </row>
    <row r="2" spans="1:15">
      <c r="A2" s="44"/>
      <c r="B2" s="43"/>
    </row>
    <row r="3" spans="1:15" ht="14.25">
      <c r="A3" s="42" t="s">
        <v>0</v>
      </c>
      <c r="B3" s="41"/>
    </row>
    <row r="5" spans="1:15">
      <c r="C5" s="122"/>
      <c r="D5" s="122"/>
      <c r="E5" s="32"/>
    </row>
    <row r="6" spans="1:15" ht="46.5" customHeight="1">
      <c r="A6" s="135" t="s">
        <v>85</v>
      </c>
      <c r="B6" s="136"/>
      <c r="C6" s="136"/>
      <c r="D6" s="136"/>
      <c r="E6" s="136"/>
      <c r="F6" s="136"/>
      <c r="G6" s="136"/>
      <c r="H6" s="136"/>
      <c r="I6" s="136"/>
      <c r="J6" s="136"/>
      <c r="K6" s="77"/>
      <c r="L6" s="77"/>
      <c r="M6" s="77"/>
      <c r="N6" s="77"/>
    </row>
    <row r="7" spans="1:15">
      <c r="B7" s="77"/>
      <c r="C7" s="137"/>
      <c r="D7" s="137"/>
      <c r="E7" s="137"/>
      <c r="F7" s="137"/>
      <c r="G7" s="137"/>
      <c r="H7" s="137"/>
      <c r="I7" s="137"/>
      <c r="J7" s="77"/>
      <c r="K7" s="77"/>
      <c r="L7" s="77"/>
      <c r="M7" s="77"/>
      <c r="N7" s="77"/>
    </row>
    <row r="8" spans="1:15">
      <c r="B8" s="77"/>
      <c r="C8" s="75"/>
      <c r="D8" s="75"/>
      <c r="E8" s="75"/>
      <c r="F8" s="75"/>
      <c r="G8" s="75"/>
      <c r="H8" s="75"/>
      <c r="I8" s="75"/>
      <c r="J8" s="77"/>
      <c r="K8" s="77"/>
      <c r="L8" s="77"/>
      <c r="M8" s="77"/>
      <c r="N8" s="77"/>
    </row>
    <row r="9" spans="1:15" ht="66.75" customHeight="1">
      <c r="A9" s="131" t="s">
        <v>24</v>
      </c>
      <c r="B9" s="131" t="s">
        <v>42</v>
      </c>
      <c r="C9" s="138" t="s">
        <v>86</v>
      </c>
      <c r="D9" s="139"/>
      <c r="E9" s="139"/>
      <c r="F9" s="140"/>
      <c r="G9" s="141" t="s">
        <v>87</v>
      </c>
      <c r="H9" s="142"/>
      <c r="I9" s="142"/>
      <c r="J9" s="143"/>
      <c r="K9" s="77"/>
      <c r="L9" s="77"/>
      <c r="M9" s="77"/>
      <c r="N9" s="77"/>
    </row>
    <row r="10" spans="1:15" ht="25.5" customHeight="1">
      <c r="A10" s="131"/>
      <c r="B10" s="131"/>
      <c r="C10" s="115" t="s">
        <v>44</v>
      </c>
      <c r="D10" s="144" t="s">
        <v>58</v>
      </c>
      <c r="E10" s="144" t="s">
        <v>45</v>
      </c>
      <c r="F10" s="144" t="s">
        <v>59</v>
      </c>
      <c r="G10" s="115" t="s">
        <v>44</v>
      </c>
      <c r="H10" s="144" t="s">
        <v>58</v>
      </c>
      <c r="I10" s="144" t="s">
        <v>45</v>
      </c>
      <c r="J10" s="144" t="s">
        <v>59</v>
      </c>
      <c r="K10" s="77"/>
      <c r="L10" s="77"/>
      <c r="M10" s="77"/>
      <c r="N10" s="77"/>
    </row>
    <row r="11" spans="1:15" ht="25.5" customHeight="1">
      <c r="A11" s="131"/>
      <c r="B11" s="131"/>
      <c r="C11" s="116"/>
      <c r="D11" s="145"/>
      <c r="E11" s="145"/>
      <c r="F11" s="145"/>
      <c r="G11" s="116"/>
      <c r="H11" s="145"/>
      <c r="I11" s="145"/>
      <c r="J11" s="145"/>
      <c r="K11" s="77"/>
      <c r="L11" s="77"/>
      <c r="M11" s="77"/>
      <c r="N11" s="77"/>
    </row>
    <row r="12" spans="1:15" ht="25.5" customHeight="1">
      <c r="A12" s="72">
        <v>0</v>
      </c>
      <c r="B12" s="72">
        <v>1</v>
      </c>
      <c r="C12" s="72">
        <v>2</v>
      </c>
      <c r="D12" s="72">
        <v>3</v>
      </c>
      <c r="E12" s="72">
        <v>4</v>
      </c>
      <c r="F12" s="72">
        <v>5</v>
      </c>
      <c r="G12" s="72">
        <v>6</v>
      </c>
      <c r="H12" s="72">
        <v>7</v>
      </c>
      <c r="I12" s="72">
        <v>8</v>
      </c>
      <c r="J12" s="72">
        <v>9</v>
      </c>
      <c r="K12" s="77"/>
      <c r="L12" s="77"/>
      <c r="M12" s="77"/>
      <c r="N12" s="77"/>
    </row>
    <row r="13" spans="1:15" ht="25.5" customHeight="1">
      <c r="A13" s="67"/>
      <c r="B13" s="67" t="s">
        <v>25</v>
      </c>
      <c r="C13" s="67">
        <f>'22-01 CJ '!G13</f>
        <v>0</v>
      </c>
      <c r="D13" s="67">
        <f>'22-01 C O M '!F13</f>
        <v>0</v>
      </c>
      <c r="E13" s="67">
        <f>'22-01 CJ '!I13</f>
        <v>0</v>
      </c>
      <c r="F13" s="67">
        <f>'22-01 C O M '!G13</f>
        <v>0</v>
      </c>
      <c r="G13" s="67">
        <f>'22-01 CJ '!K13</f>
        <v>0</v>
      </c>
      <c r="H13" s="67">
        <f>'22-01 C O M '!H13</f>
        <v>0</v>
      </c>
      <c r="I13" s="67">
        <f>'22-01 CJ '!L13</f>
        <v>0</v>
      </c>
      <c r="J13" s="67">
        <f>'22-01 C O M '!I13</f>
        <v>0</v>
      </c>
      <c r="K13" s="77"/>
      <c r="L13" s="77"/>
      <c r="M13" s="77"/>
      <c r="N13" s="77"/>
    </row>
    <row r="14" spans="1: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5">
      <c r="A15" s="146" t="s">
        <v>28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</row>
    <row r="16" spans="1:1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</row>
    <row r="17" spans="1:15">
      <c r="A17" s="124" t="s">
        <v>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spans="1:15">
      <c r="A18" s="125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spans="1:1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>
      <c r="B20" s="124" t="s">
        <v>8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35"/>
    </row>
  </sheetData>
  <mergeCells count="19">
    <mergeCell ref="A17:O17"/>
    <mergeCell ref="A18:O18"/>
    <mergeCell ref="B20:N20"/>
    <mergeCell ref="F10:F11"/>
    <mergeCell ref="G10:G11"/>
    <mergeCell ref="H10:H11"/>
    <mergeCell ref="I10:I11"/>
    <mergeCell ref="J10:J11"/>
    <mergeCell ref="A15:O15"/>
    <mergeCell ref="C5:D5"/>
    <mergeCell ref="A6:J6"/>
    <mergeCell ref="C7:I7"/>
    <mergeCell ref="A9:A11"/>
    <mergeCell ref="B9:B11"/>
    <mergeCell ref="C9:F9"/>
    <mergeCell ref="G9:J9"/>
    <mergeCell ref="C10:C11"/>
    <mergeCell ref="D10:D11"/>
    <mergeCell ref="E10:E11"/>
  </mergeCells>
  <pageMargins left="0.55118110236220474" right="0.23622047244094491" top="0.23622047244094491" bottom="0.23622047244094491" header="0.31496062992125984" footer="0.19685039370078741"/>
  <pageSetup paperSize="9" orientation="landscape" r:id="rId1"/>
  <headerFooter alignWithMargins="0"/>
  <colBreaks count="1" manualBreakCount="1">
    <brk id="10" max="2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topLeftCell="B1" zoomScale="81" zoomScaleSheetLayoutView="81" workbookViewId="0">
      <selection activeCell="H30" sqref="H30"/>
    </sheetView>
  </sheetViews>
  <sheetFormatPr defaultColWidth="9.140625" defaultRowHeight="12.75"/>
  <cols>
    <col min="1" max="1" width="9.85546875" style="33" customWidth="1"/>
    <col min="2" max="2" width="31.7109375" style="33" customWidth="1"/>
    <col min="3" max="3" width="14.85546875" style="33" customWidth="1"/>
    <col min="4" max="4" width="13.28515625" style="33" customWidth="1"/>
    <col min="5" max="8" width="10.85546875" style="33" customWidth="1"/>
    <col min="9" max="10" width="13" style="33" customWidth="1"/>
    <col min="11" max="11" width="14" style="33" customWidth="1"/>
    <col min="12" max="12" width="13.140625" style="33" customWidth="1"/>
    <col min="13" max="16384" width="9.140625" style="33"/>
  </cols>
  <sheetData>
    <row r="1" spans="1:12" ht="18.75">
      <c r="A1" s="46" t="s">
        <v>12</v>
      </c>
      <c r="B1" s="45"/>
      <c r="C1" s="45"/>
      <c r="D1" s="45"/>
    </row>
    <row r="2" spans="1:12">
      <c r="A2" s="147" t="s">
        <v>31</v>
      </c>
      <c r="B2" s="148"/>
      <c r="C2" s="148"/>
      <c r="D2" s="148"/>
    </row>
    <row r="3" spans="1:12" ht="14.25">
      <c r="A3" s="42" t="s">
        <v>0</v>
      </c>
      <c r="B3" s="41"/>
      <c r="C3" s="41"/>
      <c r="D3" s="41"/>
    </row>
    <row r="5" spans="1:12">
      <c r="A5" s="151" t="s">
        <v>23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2" ht="33" customHeight="1">
      <c r="B6" s="135" t="s">
        <v>88</v>
      </c>
      <c r="C6" s="136"/>
      <c r="D6" s="136"/>
      <c r="E6" s="136"/>
      <c r="F6" s="136"/>
      <c r="G6" s="136"/>
      <c r="H6" s="136"/>
      <c r="I6" s="136"/>
      <c r="J6" s="136"/>
      <c r="K6" s="136"/>
      <c r="L6" s="77"/>
    </row>
    <row r="7" spans="1:12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60" customHeight="1">
      <c r="A9" s="131" t="s">
        <v>24</v>
      </c>
      <c r="B9" s="131" t="s">
        <v>42</v>
      </c>
      <c r="C9" s="149" t="s">
        <v>60</v>
      </c>
      <c r="D9" s="114" t="s">
        <v>61</v>
      </c>
      <c r="E9" s="114" t="s">
        <v>89</v>
      </c>
      <c r="F9" s="114" t="s">
        <v>90</v>
      </c>
      <c r="G9" s="138" t="s">
        <v>86</v>
      </c>
      <c r="H9" s="139"/>
      <c r="I9" s="139"/>
      <c r="J9" s="140"/>
      <c r="K9" s="138" t="s">
        <v>91</v>
      </c>
      <c r="L9" s="140"/>
    </row>
    <row r="10" spans="1:12" ht="72" customHeight="1">
      <c r="A10" s="131"/>
      <c r="B10" s="131"/>
      <c r="C10" s="150"/>
      <c r="D10" s="116"/>
      <c r="E10" s="115"/>
      <c r="F10" s="115"/>
      <c r="G10" s="152" t="s">
        <v>64</v>
      </c>
      <c r="H10" s="69" t="s">
        <v>43</v>
      </c>
      <c r="I10" s="152" t="s">
        <v>65</v>
      </c>
      <c r="J10" s="69" t="s">
        <v>43</v>
      </c>
      <c r="K10" s="152" t="s">
        <v>38</v>
      </c>
      <c r="L10" s="152" t="s">
        <v>39</v>
      </c>
    </row>
    <row r="11" spans="1:12" ht="33.75" customHeight="1">
      <c r="A11" s="131"/>
      <c r="B11" s="131"/>
      <c r="C11" s="78" t="s">
        <v>41</v>
      </c>
      <c r="D11" s="78" t="s">
        <v>40</v>
      </c>
      <c r="E11" s="116"/>
      <c r="F11" s="116"/>
      <c r="G11" s="145"/>
      <c r="H11" s="76" t="s">
        <v>62</v>
      </c>
      <c r="I11" s="145"/>
      <c r="J11" s="76" t="s">
        <v>62</v>
      </c>
      <c r="K11" s="145"/>
      <c r="L11" s="145"/>
    </row>
    <row r="12" spans="1:12">
      <c r="A12" s="72">
        <v>0</v>
      </c>
      <c r="B12" s="72">
        <v>1</v>
      </c>
      <c r="C12" s="72">
        <v>2</v>
      </c>
      <c r="D12" s="72">
        <v>3</v>
      </c>
      <c r="E12" s="72">
        <v>4</v>
      </c>
      <c r="F12" s="72">
        <v>5</v>
      </c>
      <c r="G12" s="72">
        <v>6</v>
      </c>
      <c r="H12" s="72">
        <v>7</v>
      </c>
      <c r="I12" s="72">
        <v>8</v>
      </c>
      <c r="J12" s="72">
        <v>9</v>
      </c>
      <c r="K12" s="72">
        <v>10</v>
      </c>
      <c r="L12" s="72">
        <v>11</v>
      </c>
    </row>
    <row r="13" spans="1:12" s="68" customFormat="1">
      <c r="A13" s="67"/>
      <c r="B13" s="67" t="s">
        <v>25</v>
      </c>
      <c r="C13" s="67" t="s">
        <v>18</v>
      </c>
      <c r="D13" s="67" t="s">
        <v>18</v>
      </c>
      <c r="E13" s="67" t="s">
        <v>18</v>
      </c>
      <c r="F13" s="67" t="s">
        <v>18</v>
      </c>
      <c r="G13" s="67">
        <f>SUM(G14,G16,G18,G20,G22)</f>
        <v>0</v>
      </c>
      <c r="H13" s="67">
        <f>SUM(H14,H16,H18,H20,H22)</f>
        <v>0</v>
      </c>
      <c r="I13" s="67">
        <f>SUM(I14,I16,I18,I20,I22)</f>
        <v>0</v>
      </c>
      <c r="J13" s="67">
        <f>SUM(J14,J16,J18,J20,J22)</f>
        <v>0</v>
      </c>
      <c r="K13" s="67">
        <f>SUM(K14:K23)</f>
        <v>0</v>
      </c>
      <c r="L13" s="67">
        <f>SUM(L14:L23)</f>
        <v>0</v>
      </c>
    </row>
    <row r="14" spans="1:12">
      <c r="A14" s="37">
        <v>1</v>
      </c>
      <c r="B14" s="64" t="s">
        <v>50</v>
      </c>
      <c r="C14" s="64">
        <v>2.1999999999999999E-2</v>
      </c>
      <c r="D14" s="84">
        <v>0.57999999999999996</v>
      </c>
      <c r="E14" s="80">
        <v>169</v>
      </c>
      <c r="F14" s="80">
        <v>72</v>
      </c>
      <c r="G14" s="85"/>
      <c r="H14" s="37"/>
      <c r="I14" s="37"/>
      <c r="J14" s="37"/>
      <c r="K14" s="37">
        <f t="shared" ref="K14:K23" si="0">ROUND(G14*C14*E14+G14*D14+H14*F14*C14,0)</f>
        <v>0</v>
      </c>
      <c r="L14" s="37">
        <f>ROUND(I14*E14*C14+I14*D14+J14*F14*C14,0)</f>
        <v>0</v>
      </c>
    </row>
    <row r="15" spans="1:12" ht="25.5">
      <c r="A15" s="37"/>
      <c r="B15" s="65" t="s">
        <v>63</v>
      </c>
      <c r="C15" s="66">
        <f>ROUND(C14*50%,3)</f>
        <v>1.0999999999999999E-2</v>
      </c>
      <c r="D15" s="66">
        <f>ROUND(D14*50%,3)</f>
        <v>0.28999999999999998</v>
      </c>
      <c r="E15" s="80">
        <v>169</v>
      </c>
      <c r="F15" s="80">
        <v>72</v>
      </c>
      <c r="G15" s="85"/>
      <c r="H15" s="70"/>
      <c r="I15" s="38"/>
      <c r="J15" s="38"/>
      <c r="K15" s="37">
        <f>ROUND(G15*C15*E15+G15*D15+H15*F15*C15,0)</f>
        <v>0</v>
      </c>
      <c r="L15" s="37">
        <f>ROUND(I15*E15*C15+I15*D15+J15*F15*C15,0)</f>
        <v>0</v>
      </c>
    </row>
    <row r="16" spans="1:12">
      <c r="A16" s="37"/>
      <c r="B16" s="64" t="s">
        <v>51</v>
      </c>
      <c r="C16" s="64">
        <v>2.1999999999999999E-2</v>
      </c>
      <c r="D16" s="64">
        <v>0.78900000000000003</v>
      </c>
      <c r="E16" s="80">
        <v>169</v>
      </c>
      <c r="F16" s="80">
        <v>72</v>
      </c>
      <c r="G16" s="38"/>
      <c r="H16" s="70"/>
      <c r="I16" s="38"/>
      <c r="J16" s="38"/>
      <c r="K16" s="37">
        <f t="shared" si="0"/>
        <v>0</v>
      </c>
      <c r="L16" s="37">
        <f t="shared" ref="L16:L23" si="1">ROUND(I16*E16*C16+I16*D16+J16*F16*C16,0)</f>
        <v>0</v>
      </c>
    </row>
    <row r="17" spans="1:12" ht="25.5">
      <c r="A17" s="37"/>
      <c r="B17" s="65" t="s">
        <v>63</v>
      </c>
      <c r="C17" s="66">
        <f>ROUND(C16*50%,3)</f>
        <v>1.0999999999999999E-2</v>
      </c>
      <c r="D17" s="66">
        <f>ROUND(D16*50%,3)</f>
        <v>0.39500000000000002</v>
      </c>
      <c r="E17" s="80">
        <v>169</v>
      </c>
      <c r="F17" s="80">
        <v>72</v>
      </c>
      <c r="G17" s="38"/>
      <c r="H17" s="70"/>
      <c r="I17" s="38"/>
      <c r="J17" s="38"/>
      <c r="K17" s="37">
        <f t="shared" si="0"/>
        <v>0</v>
      </c>
      <c r="L17" s="37">
        <f t="shared" si="1"/>
        <v>0</v>
      </c>
    </row>
    <row r="18" spans="1:12">
      <c r="A18" s="37"/>
      <c r="B18" s="64" t="s">
        <v>52</v>
      </c>
      <c r="C18" s="64">
        <v>2.1999999999999999E-2</v>
      </c>
      <c r="D18" s="64">
        <v>0.96799999999999997</v>
      </c>
      <c r="E18" s="80">
        <v>169</v>
      </c>
      <c r="F18" s="80">
        <v>72</v>
      </c>
      <c r="G18" s="38"/>
      <c r="H18" s="70"/>
      <c r="I18" s="38"/>
      <c r="J18" s="38"/>
      <c r="K18" s="37">
        <f>ROUND(G18*C18*E18+G18*D18+H18*F18*C18,0)</f>
        <v>0</v>
      </c>
      <c r="L18" s="37">
        <f t="shared" si="1"/>
        <v>0</v>
      </c>
    </row>
    <row r="19" spans="1:12" ht="25.5">
      <c r="A19" s="37"/>
      <c r="B19" s="65" t="s">
        <v>63</v>
      </c>
      <c r="C19" s="66">
        <f>ROUND(C18*50%,3)</f>
        <v>1.0999999999999999E-2</v>
      </c>
      <c r="D19" s="66">
        <f>ROUND(D18*50%,3)</f>
        <v>0.48399999999999999</v>
      </c>
      <c r="E19" s="80">
        <v>169</v>
      </c>
      <c r="F19" s="80">
        <v>72</v>
      </c>
      <c r="G19" s="38"/>
      <c r="H19" s="70"/>
      <c r="I19" s="38"/>
      <c r="J19" s="38"/>
      <c r="K19" s="37">
        <f t="shared" si="0"/>
        <v>0</v>
      </c>
      <c r="L19" s="37">
        <f t="shared" si="1"/>
        <v>0</v>
      </c>
    </row>
    <row r="20" spans="1:12">
      <c r="A20" s="37"/>
      <c r="B20" s="64" t="s">
        <v>53</v>
      </c>
      <c r="C20" s="64">
        <v>2.1999999999999999E-2</v>
      </c>
      <c r="D20" s="64">
        <v>1.1950000000000001</v>
      </c>
      <c r="E20" s="80">
        <v>169</v>
      </c>
      <c r="F20" s="80">
        <v>72</v>
      </c>
      <c r="G20" s="38"/>
      <c r="H20" s="70"/>
      <c r="I20" s="38"/>
      <c r="J20" s="38"/>
      <c r="K20" s="37">
        <f t="shared" si="0"/>
        <v>0</v>
      </c>
      <c r="L20" s="37">
        <f t="shared" si="1"/>
        <v>0</v>
      </c>
    </row>
    <row r="21" spans="1:12" ht="25.5">
      <c r="A21" s="37"/>
      <c r="B21" s="65" t="s">
        <v>63</v>
      </c>
      <c r="C21" s="66">
        <f>ROUND(C20*50%,3)</f>
        <v>1.0999999999999999E-2</v>
      </c>
      <c r="D21" s="66">
        <f>ROUND(D20*50%,3)</f>
        <v>0.59799999999999998</v>
      </c>
      <c r="E21" s="80">
        <v>169</v>
      </c>
      <c r="F21" s="80">
        <v>72</v>
      </c>
      <c r="G21" s="38"/>
      <c r="H21" s="70"/>
      <c r="I21" s="38"/>
      <c r="J21" s="38"/>
      <c r="K21" s="37">
        <f t="shared" si="0"/>
        <v>0</v>
      </c>
      <c r="L21" s="37">
        <f t="shared" si="1"/>
        <v>0</v>
      </c>
    </row>
    <row r="22" spans="1:12">
      <c r="A22" s="37"/>
      <c r="B22" s="64" t="s">
        <v>37</v>
      </c>
      <c r="C22" s="64">
        <v>2.1999999999999999E-2</v>
      </c>
      <c r="D22" s="64">
        <v>1.3380000000000001</v>
      </c>
      <c r="E22" s="80">
        <v>169</v>
      </c>
      <c r="F22" s="80">
        <v>72</v>
      </c>
      <c r="G22" s="38"/>
      <c r="H22" s="70"/>
      <c r="I22" s="38"/>
      <c r="J22" s="38"/>
      <c r="K22" s="37">
        <f t="shared" si="0"/>
        <v>0</v>
      </c>
      <c r="L22" s="37">
        <f t="shared" si="1"/>
        <v>0</v>
      </c>
    </row>
    <row r="23" spans="1:12" ht="25.5">
      <c r="A23" s="37"/>
      <c r="B23" s="65" t="s">
        <v>63</v>
      </c>
      <c r="C23" s="66">
        <f>ROUND(C22*50%,3)</f>
        <v>1.0999999999999999E-2</v>
      </c>
      <c r="D23" s="66">
        <f>ROUND(D22*50%,3)</f>
        <v>0.66900000000000004</v>
      </c>
      <c r="E23" s="80">
        <v>169</v>
      </c>
      <c r="F23" s="80">
        <v>72</v>
      </c>
      <c r="G23" s="38"/>
      <c r="H23" s="70"/>
      <c r="I23" s="38"/>
      <c r="J23" s="38"/>
      <c r="K23" s="37">
        <f t="shared" si="0"/>
        <v>0</v>
      </c>
      <c r="L23" s="37">
        <f t="shared" si="1"/>
        <v>0</v>
      </c>
    </row>
    <row r="24" spans="1:12">
      <c r="A24" s="36"/>
      <c r="B24" s="62"/>
      <c r="C24" s="62"/>
      <c r="D24" s="62"/>
      <c r="E24" s="63"/>
      <c r="F24" s="63"/>
      <c r="G24" s="63"/>
      <c r="H24" s="63"/>
      <c r="I24" s="63"/>
      <c r="J24" s="63"/>
      <c r="K24" s="36"/>
      <c r="L24" s="36"/>
    </row>
    <row r="25" spans="1:12">
      <c r="A25" s="36"/>
      <c r="B25" s="62"/>
      <c r="C25" s="62"/>
      <c r="D25" s="62"/>
      <c r="E25" s="63"/>
      <c r="F25" s="63"/>
      <c r="G25" s="63"/>
      <c r="H25" s="63"/>
      <c r="I25" s="63"/>
      <c r="J25" s="63"/>
      <c r="K25" s="36"/>
      <c r="L25" s="36"/>
    </row>
    <row r="26" spans="1:12">
      <c r="A26" s="146" t="s">
        <v>32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</row>
    <row r="27" spans="1:12">
      <c r="A27" s="36"/>
      <c r="B27" s="62"/>
      <c r="C27" s="62"/>
      <c r="D27" s="62"/>
      <c r="E27" s="63"/>
      <c r="F27" s="63"/>
      <c r="G27" s="63"/>
      <c r="H27" s="63"/>
      <c r="I27" s="63"/>
      <c r="J27" s="63"/>
      <c r="K27" s="36"/>
      <c r="L27" s="36"/>
    </row>
    <row r="28" spans="1:1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30" spans="1:1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</row>
    <row r="31" spans="1:12">
      <c r="A31" s="124" t="s">
        <v>10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2:1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2:12">
      <c r="B34" s="124"/>
      <c r="C34" s="124"/>
      <c r="D34" s="124"/>
      <c r="E34" s="124"/>
      <c r="F34" s="71"/>
      <c r="G34" s="71"/>
      <c r="H34" s="71"/>
      <c r="I34" s="71"/>
      <c r="J34" s="71"/>
      <c r="K34" s="71"/>
      <c r="L34" s="71"/>
    </row>
  </sheetData>
  <mergeCells count="19">
    <mergeCell ref="A32:L32"/>
    <mergeCell ref="B34:E34"/>
    <mergeCell ref="G10:G11"/>
    <mergeCell ref="I10:I11"/>
    <mergeCell ref="K10:K11"/>
    <mergeCell ref="L10:L11"/>
    <mergeCell ref="A26:L26"/>
    <mergeCell ref="A31:L31"/>
    <mergeCell ref="A2:D2"/>
    <mergeCell ref="B6:K6"/>
    <mergeCell ref="A9:A11"/>
    <mergeCell ref="B9:B11"/>
    <mergeCell ref="E9:E11"/>
    <mergeCell ref="F9:F11"/>
    <mergeCell ref="G9:J9"/>
    <mergeCell ref="K9:L9"/>
    <mergeCell ref="C9:C10"/>
    <mergeCell ref="D9:D10"/>
    <mergeCell ref="A5:L5"/>
  </mergeCells>
  <pageMargins left="0.55118110236220474" right="0.23622047244094491" top="0.23622047244094491" bottom="0.23622047244094491" header="0.31496062992125984" footer="0.19685039370078741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81" zoomScaleSheetLayoutView="81" workbookViewId="0">
      <selection activeCell="F27" sqref="F27"/>
    </sheetView>
  </sheetViews>
  <sheetFormatPr defaultColWidth="9.140625" defaultRowHeight="12.75"/>
  <cols>
    <col min="1" max="1" width="9.85546875" style="33" customWidth="1"/>
    <col min="2" max="2" width="31.7109375" style="33" customWidth="1"/>
    <col min="3" max="3" width="14.42578125" style="33" customWidth="1"/>
    <col min="4" max="4" width="13.28515625" style="33" customWidth="1"/>
    <col min="5" max="7" width="10.85546875" style="33" customWidth="1"/>
    <col min="8" max="8" width="14" style="33" customWidth="1"/>
    <col min="9" max="9" width="13.140625" style="33" customWidth="1"/>
    <col min="10" max="16384" width="9.140625" style="33"/>
  </cols>
  <sheetData>
    <row r="1" spans="1:9" ht="18.75">
      <c r="A1" s="46" t="s">
        <v>12</v>
      </c>
      <c r="B1" s="45"/>
      <c r="C1" s="45"/>
      <c r="D1" s="45"/>
    </row>
    <row r="2" spans="1:9">
      <c r="A2" s="147" t="s">
        <v>9</v>
      </c>
      <c r="B2" s="148"/>
      <c r="C2" s="148"/>
      <c r="D2" s="148"/>
    </row>
    <row r="3" spans="1:9" ht="14.25">
      <c r="A3" s="42" t="s">
        <v>0</v>
      </c>
      <c r="B3" s="41"/>
      <c r="C3" s="41"/>
      <c r="D3" s="41"/>
    </row>
    <row r="5" spans="1:9">
      <c r="D5" s="151" t="s">
        <v>23</v>
      </c>
      <c r="E5" s="151"/>
    </row>
    <row r="6" spans="1:9" ht="36.75" customHeight="1">
      <c r="A6" s="135" t="s">
        <v>92</v>
      </c>
      <c r="B6" s="136"/>
      <c r="C6" s="136"/>
      <c r="D6" s="136"/>
      <c r="E6" s="136"/>
      <c r="F6" s="136"/>
      <c r="G6" s="136"/>
      <c r="H6" s="136"/>
      <c r="I6" s="136"/>
    </row>
    <row r="7" spans="1:9" ht="12.75" customHeight="1">
      <c r="A7" s="77"/>
      <c r="B7" s="77"/>
      <c r="C7" s="77"/>
      <c r="D7" s="77"/>
      <c r="E7" s="77"/>
      <c r="F7" s="77"/>
      <c r="G7" s="77"/>
      <c r="H7" s="77"/>
      <c r="I7" s="77"/>
    </row>
    <row r="8" spans="1:9">
      <c r="A8" s="36"/>
      <c r="B8" s="36"/>
      <c r="C8" s="36"/>
      <c r="D8" s="36"/>
      <c r="E8" s="36"/>
      <c r="F8" s="36"/>
      <c r="G8" s="36"/>
      <c r="H8" s="36"/>
      <c r="I8" s="36"/>
    </row>
    <row r="9" spans="1:9" ht="56.25" customHeight="1">
      <c r="A9" s="131" t="s">
        <v>24</v>
      </c>
      <c r="B9" s="138" t="s">
        <v>42</v>
      </c>
      <c r="C9" s="149" t="s">
        <v>66</v>
      </c>
      <c r="D9" s="114" t="s">
        <v>61</v>
      </c>
      <c r="E9" s="153" t="s">
        <v>93</v>
      </c>
      <c r="F9" s="131" t="s">
        <v>86</v>
      </c>
      <c r="G9" s="131"/>
      <c r="H9" s="138" t="s">
        <v>94</v>
      </c>
      <c r="I9" s="140"/>
    </row>
    <row r="10" spans="1:9" ht="75.75" customHeight="1">
      <c r="A10" s="131"/>
      <c r="B10" s="131"/>
      <c r="C10" s="150"/>
      <c r="D10" s="116"/>
      <c r="E10" s="115"/>
      <c r="F10" s="152" t="s">
        <v>27</v>
      </c>
      <c r="G10" s="152" t="s">
        <v>26</v>
      </c>
      <c r="H10" s="152" t="s">
        <v>38</v>
      </c>
      <c r="I10" s="152" t="s">
        <v>39</v>
      </c>
    </row>
    <row r="11" spans="1:9" ht="24" customHeight="1">
      <c r="A11" s="131"/>
      <c r="B11" s="131"/>
      <c r="C11" s="73" t="s">
        <v>41</v>
      </c>
      <c r="D11" s="73" t="s">
        <v>40</v>
      </c>
      <c r="E11" s="116"/>
      <c r="F11" s="145"/>
      <c r="G11" s="145"/>
      <c r="H11" s="145"/>
      <c r="I11" s="145"/>
    </row>
    <row r="12" spans="1:9">
      <c r="A12" s="72">
        <v>0</v>
      </c>
      <c r="B12" s="72">
        <v>1</v>
      </c>
      <c r="C12" s="72">
        <v>2</v>
      </c>
      <c r="D12" s="72">
        <v>3</v>
      </c>
      <c r="E12" s="72">
        <v>4</v>
      </c>
      <c r="F12" s="72">
        <v>5</v>
      </c>
      <c r="G12" s="72">
        <v>6</v>
      </c>
      <c r="H12" s="72">
        <v>7</v>
      </c>
      <c r="I12" s="72">
        <v>8</v>
      </c>
    </row>
    <row r="13" spans="1:9" s="68" customFormat="1">
      <c r="A13" s="67"/>
      <c r="B13" s="67" t="s">
        <v>25</v>
      </c>
      <c r="C13" s="67" t="s">
        <v>18</v>
      </c>
      <c r="D13" s="67" t="s">
        <v>18</v>
      </c>
      <c r="E13" s="67" t="s">
        <v>18</v>
      </c>
      <c r="F13" s="67">
        <f>SUM(F14,F16,F18,F20,F22)</f>
        <v>0</v>
      </c>
      <c r="G13" s="67">
        <f>SUM(G14,G16,G18,G20,G22)</f>
        <v>0</v>
      </c>
      <c r="H13" s="67">
        <f>SUM(H14:H23)</f>
        <v>0</v>
      </c>
      <c r="I13" s="67">
        <f>SUM(I14:I23)</f>
        <v>0</v>
      </c>
    </row>
    <row r="14" spans="1:9">
      <c r="A14" s="37">
        <v>1</v>
      </c>
      <c r="B14" s="64" t="s">
        <v>50</v>
      </c>
      <c r="C14" s="64">
        <v>2.1999999999999999E-2</v>
      </c>
      <c r="D14" s="84">
        <v>0.57999999999999996</v>
      </c>
      <c r="E14" s="80">
        <v>169</v>
      </c>
      <c r="F14" s="37"/>
      <c r="G14" s="37"/>
      <c r="H14" s="37">
        <f t="shared" ref="H14:H23" si="0">ROUND(F14*C14*E14+F14*D14,0)</f>
        <v>0</v>
      </c>
      <c r="I14" s="37">
        <f t="shared" ref="I14:I23" si="1">ROUND(G14*E14*C14+G14*D14,0)</f>
        <v>0</v>
      </c>
    </row>
    <row r="15" spans="1:9" ht="25.5">
      <c r="A15" s="37"/>
      <c r="B15" s="65" t="s">
        <v>63</v>
      </c>
      <c r="C15" s="66">
        <f>ROUND(C14*50%,3)</f>
        <v>1.0999999999999999E-2</v>
      </c>
      <c r="D15" s="66">
        <f>ROUND(D14*50%,3)</f>
        <v>0.28999999999999998</v>
      </c>
      <c r="E15" s="80">
        <v>169</v>
      </c>
      <c r="F15" s="37"/>
      <c r="G15" s="37"/>
      <c r="H15" s="37">
        <f t="shared" si="0"/>
        <v>0</v>
      </c>
      <c r="I15" s="37">
        <f t="shared" si="1"/>
        <v>0</v>
      </c>
    </row>
    <row r="16" spans="1:9">
      <c r="A16" s="37"/>
      <c r="B16" s="64" t="s">
        <v>51</v>
      </c>
      <c r="C16" s="64">
        <v>2.1999999999999999E-2</v>
      </c>
      <c r="D16" s="64">
        <v>0.78900000000000003</v>
      </c>
      <c r="E16" s="80">
        <v>169</v>
      </c>
      <c r="F16" s="38"/>
      <c r="G16" s="38"/>
      <c r="H16" s="37">
        <f>ROUND(F16*C16*E16+F16*D16,0)</f>
        <v>0</v>
      </c>
      <c r="I16" s="37">
        <f t="shared" si="1"/>
        <v>0</v>
      </c>
    </row>
    <row r="17" spans="1:9" ht="25.5">
      <c r="A17" s="37"/>
      <c r="B17" s="65" t="s">
        <v>67</v>
      </c>
      <c r="C17" s="66">
        <f>ROUND(C16*50%,3)</f>
        <v>1.0999999999999999E-2</v>
      </c>
      <c r="D17" s="66">
        <f>ROUND(D16*50%,3)</f>
        <v>0.39500000000000002</v>
      </c>
      <c r="E17" s="80">
        <v>169</v>
      </c>
      <c r="F17" s="38"/>
      <c r="G17" s="38"/>
      <c r="H17" s="37">
        <f t="shared" si="0"/>
        <v>0</v>
      </c>
      <c r="I17" s="37">
        <f t="shared" si="1"/>
        <v>0</v>
      </c>
    </row>
    <row r="18" spans="1:9">
      <c r="A18" s="37"/>
      <c r="B18" s="64" t="s">
        <v>52</v>
      </c>
      <c r="C18" s="64">
        <v>2.1999999999999999E-2</v>
      </c>
      <c r="D18" s="64">
        <v>0.96799999999999997</v>
      </c>
      <c r="E18" s="80">
        <v>169</v>
      </c>
      <c r="F18" s="38"/>
      <c r="G18" s="38"/>
      <c r="H18" s="37">
        <f t="shared" si="0"/>
        <v>0</v>
      </c>
      <c r="I18" s="37">
        <f t="shared" si="1"/>
        <v>0</v>
      </c>
    </row>
    <row r="19" spans="1:9" ht="25.5">
      <c r="A19" s="37"/>
      <c r="B19" s="65" t="s">
        <v>63</v>
      </c>
      <c r="C19" s="66">
        <f>ROUND(C18*50%,3)</f>
        <v>1.0999999999999999E-2</v>
      </c>
      <c r="D19" s="66">
        <f>ROUND(D18*50%,3)</f>
        <v>0.48399999999999999</v>
      </c>
      <c r="E19" s="80">
        <v>169</v>
      </c>
      <c r="F19" s="38"/>
      <c r="G19" s="38"/>
      <c r="H19" s="37">
        <f t="shared" si="0"/>
        <v>0</v>
      </c>
      <c r="I19" s="37">
        <f t="shared" si="1"/>
        <v>0</v>
      </c>
    </row>
    <row r="20" spans="1:9">
      <c r="A20" s="37"/>
      <c r="B20" s="64" t="s">
        <v>53</v>
      </c>
      <c r="C20" s="64">
        <v>2.1999999999999999E-2</v>
      </c>
      <c r="D20" s="64">
        <v>1.1950000000000001</v>
      </c>
      <c r="E20" s="80">
        <v>169</v>
      </c>
      <c r="F20" s="38"/>
      <c r="G20" s="38"/>
      <c r="H20" s="37">
        <f t="shared" si="0"/>
        <v>0</v>
      </c>
      <c r="I20" s="37">
        <f t="shared" si="1"/>
        <v>0</v>
      </c>
    </row>
    <row r="21" spans="1:9" ht="25.5">
      <c r="A21" s="37"/>
      <c r="B21" s="65" t="s">
        <v>63</v>
      </c>
      <c r="C21" s="66">
        <f>ROUND(C20*50%,3)</f>
        <v>1.0999999999999999E-2</v>
      </c>
      <c r="D21" s="66">
        <f>ROUND(D20*50%,3)</f>
        <v>0.59799999999999998</v>
      </c>
      <c r="E21" s="80">
        <v>169</v>
      </c>
      <c r="F21" s="38"/>
      <c r="G21" s="38"/>
      <c r="H21" s="37">
        <f t="shared" si="0"/>
        <v>0</v>
      </c>
      <c r="I21" s="37">
        <f t="shared" si="1"/>
        <v>0</v>
      </c>
    </row>
    <row r="22" spans="1:9">
      <c r="A22" s="37"/>
      <c r="B22" s="64" t="s">
        <v>37</v>
      </c>
      <c r="C22" s="64">
        <v>2.1999999999999999E-2</v>
      </c>
      <c r="D22" s="64">
        <v>1.3380000000000001</v>
      </c>
      <c r="E22" s="80">
        <v>169</v>
      </c>
      <c r="F22" s="38"/>
      <c r="G22" s="38"/>
      <c r="H22" s="37">
        <f t="shared" si="0"/>
        <v>0</v>
      </c>
      <c r="I22" s="37">
        <f t="shared" si="1"/>
        <v>0</v>
      </c>
    </row>
    <row r="23" spans="1:9" ht="25.5">
      <c r="A23" s="37"/>
      <c r="B23" s="65" t="s">
        <v>63</v>
      </c>
      <c r="C23" s="66">
        <f>ROUND(C22*50%,3)</f>
        <v>1.0999999999999999E-2</v>
      </c>
      <c r="D23" s="66">
        <f>ROUND(D22*50%,3)</f>
        <v>0.66900000000000004</v>
      </c>
      <c r="E23" s="80">
        <v>169</v>
      </c>
      <c r="F23" s="38"/>
      <c r="G23" s="38"/>
      <c r="H23" s="37">
        <f t="shared" si="0"/>
        <v>0</v>
      </c>
      <c r="I23" s="37">
        <f t="shared" si="1"/>
        <v>0</v>
      </c>
    </row>
    <row r="24" spans="1:9">
      <c r="A24" s="36"/>
      <c r="B24" s="62"/>
      <c r="C24" s="62"/>
      <c r="D24" s="62"/>
      <c r="E24" s="63"/>
      <c r="F24" s="63"/>
      <c r="G24" s="63"/>
      <c r="H24" s="36"/>
      <c r="I24" s="36"/>
    </row>
    <row r="25" spans="1:9">
      <c r="A25" s="36"/>
      <c r="B25" s="62"/>
      <c r="C25" s="62"/>
      <c r="D25" s="62"/>
      <c r="E25" s="63"/>
      <c r="F25" s="63"/>
      <c r="G25" s="63"/>
      <c r="H25" s="36"/>
      <c r="I25" s="36"/>
    </row>
    <row r="26" spans="1:9">
      <c r="A26" s="146" t="s">
        <v>32</v>
      </c>
      <c r="B26" s="146"/>
      <c r="C26" s="146"/>
      <c r="D26" s="146"/>
      <c r="E26" s="146"/>
      <c r="F26" s="146"/>
      <c r="G26" s="146"/>
      <c r="H26" s="146"/>
      <c r="I26" s="146"/>
    </row>
    <row r="27" spans="1:9">
      <c r="A27" s="36"/>
      <c r="B27" s="62"/>
      <c r="C27" s="62"/>
      <c r="D27" s="62"/>
      <c r="E27" s="63"/>
      <c r="F27" s="63"/>
      <c r="G27" s="63"/>
      <c r="H27" s="36"/>
      <c r="I27" s="36"/>
    </row>
    <row r="28" spans="1:9">
      <c r="A28" s="36"/>
      <c r="B28" s="36"/>
      <c r="C28" s="36"/>
      <c r="D28" s="36"/>
      <c r="E28" s="36"/>
      <c r="F28" s="36"/>
      <c r="G28" s="36"/>
      <c r="H28" s="36"/>
      <c r="I28" s="36"/>
    </row>
    <row r="30" spans="1:9">
      <c r="A30" s="74"/>
      <c r="B30" s="74"/>
      <c r="C30" s="74"/>
      <c r="D30" s="74"/>
      <c r="E30" s="74"/>
      <c r="F30" s="74"/>
      <c r="G30" s="74"/>
      <c r="H30" s="74"/>
      <c r="I30" s="74"/>
    </row>
    <row r="31" spans="1:9">
      <c r="A31" s="124" t="s">
        <v>10</v>
      </c>
      <c r="B31" s="124"/>
      <c r="C31" s="124"/>
      <c r="D31" s="124"/>
      <c r="E31" s="124"/>
      <c r="F31" s="124"/>
      <c r="G31" s="124"/>
      <c r="H31" s="124"/>
      <c r="I31" s="124"/>
    </row>
    <row r="32" spans="1:9">
      <c r="A32" s="125"/>
      <c r="B32" s="125"/>
      <c r="C32" s="125"/>
      <c r="D32" s="125"/>
      <c r="E32" s="125"/>
      <c r="F32" s="125"/>
      <c r="G32" s="125"/>
      <c r="H32" s="125"/>
      <c r="I32" s="125"/>
    </row>
    <row r="33" spans="2:9">
      <c r="B33" s="35"/>
      <c r="C33" s="35"/>
      <c r="D33" s="35"/>
      <c r="E33" s="35"/>
      <c r="F33" s="35"/>
      <c r="G33" s="35"/>
      <c r="H33" s="35"/>
      <c r="I33" s="35"/>
    </row>
    <row r="34" spans="2:9">
      <c r="B34" s="124"/>
      <c r="C34" s="124"/>
      <c r="D34" s="124"/>
      <c r="E34" s="124"/>
      <c r="F34" s="71"/>
      <c r="G34" s="71"/>
      <c r="H34" s="71"/>
      <c r="I34" s="71"/>
    </row>
  </sheetData>
  <mergeCells count="18">
    <mergeCell ref="B34:E34"/>
    <mergeCell ref="G10:G11"/>
    <mergeCell ref="H10:H11"/>
    <mergeCell ref="I10:I11"/>
    <mergeCell ref="A26:I26"/>
    <mergeCell ref="A31:I31"/>
    <mergeCell ref="A32:I32"/>
    <mergeCell ref="A2:D2"/>
    <mergeCell ref="D5:E5"/>
    <mergeCell ref="A6:I6"/>
    <mergeCell ref="A9:A11"/>
    <mergeCell ref="B9:B11"/>
    <mergeCell ref="E9:E11"/>
    <mergeCell ref="F9:G9"/>
    <mergeCell ref="H9:I9"/>
    <mergeCell ref="F10:F11"/>
    <mergeCell ref="C9:C10"/>
    <mergeCell ref="D9:D10"/>
  </mergeCells>
  <pageMargins left="0.55118110236220474" right="0.23622047244094491" top="0.23622047244094491" bottom="0.23622047244094491" header="0.31496062992125984" footer="0.19685039370078741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20 </vt:lpstr>
      <vt:lpstr>21</vt:lpstr>
      <vt:lpstr>21 - 01 CJ</vt:lpstr>
      <vt:lpstr>21 - 01 C O M</vt:lpstr>
      <vt:lpstr>22</vt:lpstr>
      <vt:lpstr>22-01 CJ </vt:lpstr>
      <vt:lpstr>22-01 C O M </vt:lpstr>
      <vt:lpstr>'20 '!Print_Area</vt:lpstr>
      <vt:lpstr>'21'!Print_Area</vt:lpstr>
      <vt:lpstr>'21 - 01 C O M'!Print_Area</vt:lpstr>
      <vt:lpstr>'21 - 01 CJ'!Print_Area</vt:lpstr>
      <vt:lpstr>'22'!Print_Area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GABRIELA-ELENA POPESCU</cp:lastModifiedBy>
  <cp:lastPrinted>2022-09-30T10:40:24Z</cp:lastPrinted>
  <dcterms:created xsi:type="dcterms:W3CDTF">2020-07-29T07:53:27Z</dcterms:created>
  <dcterms:modified xsi:type="dcterms:W3CDTF">2023-11-09T09:45:16Z</dcterms:modified>
</cp:coreProperties>
</file>