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<sst xmlns="http://schemas.openxmlformats.org/spreadsheetml/2006/main" count="57" uniqueCount="52">
  <si>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</si>
  <si>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</si>
  <si>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1.01.-30.06.2017
</t>
  </si>
  <si>
    <t xml:space="preserve">Realizări 1.01.-30.06.2018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</si>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</sst>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18" fillId="36" borderId="0" xfId="0" applyNumberFormat="1" applyFont="1" applyFill="1" applyAlignment="1" applyProtection="1">
      <alignment horizontal="lef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iunie%202018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18 "/>
      <sheetName val="UAT iunie 2018"/>
      <sheetName val=" consolidari iunie"/>
      <sheetName val="mai 2018  (valori)"/>
      <sheetName val="UAT mai 2018 (valori)"/>
      <sheetName val="aprilie 2018  (valori)"/>
      <sheetName val="UAT aprilie 2018 (valori)"/>
      <sheetName val="Sinteza - An 2"/>
      <sheetName val="2017 - 2018"/>
      <sheetName val="Sinteza-anexa program 6 luni"/>
      <sheetName val="progr 6 luni % execuție  "/>
      <sheetName val="Program.29.06.2018 (Liliana)"/>
      <sheetName val="dob_trez"/>
      <sheetName val="SPECIAL_CNAIR"/>
      <sheetName val="CNAIR_ex"/>
      <sheetName val="Sinteza - Anexa executie progam"/>
      <sheetName val="progr.%.exec"/>
      <sheetName val=" iunie 2017"/>
      <sheetName val="iunie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59"/>
  <sheetViews>
    <sheetView showZeros="0" tabSelected="1" view="pageBreakPreview" zoomScale="75" zoomScaleNormal="75" zoomScaleSheetLayoutView="75" zoomScalePageLayoutView="0" workbookViewId="0" topLeftCell="A40">
      <selection activeCell="B62" sqref="B62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858332.8</v>
      </c>
      <c r="C10" s="37"/>
      <c r="D10" s="37"/>
      <c r="E10" s="37"/>
      <c r="F10" s="37"/>
      <c r="G10" s="37">
        <v>929952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117227.66339329001</v>
      </c>
      <c r="C12" s="44">
        <f aca="true" t="shared" si="0" ref="C12:C34">B12/$B$10*100</f>
        <v>13.657600337921377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132043.90922557</v>
      </c>
      <c r="H12" s="44">
        <f aca="true" t="shared" si="2" ref="H12:H32">G12/$G$10*100</f>
        <v>14.199002660951319</v>
      </c>
      <c r="I12" s="44">
        <f aca="true" t="shared" si="3" ref="I12:I32">G12/G$12*100</f>
        <v>100</v>
      </c>
      <c r="J12" s="44"/>
      <c r="K12" s="44">
        <f>G12-B12</f>
        <v>14816.245832279994</v>
      </c>
      <c r="L12" s="45">
        <f>G12/B12-1</f>
        <v>0.126388647554738</v>
      </c>
    </row>
    <row r="13" spans="1:12" s="50" customFormat="1" ht="24.75" customHeight="1">
      <c r="A13" s="46" t="s">
        <v>11</v>
      </c>
      <c r="B13" s="47">
        <f>B14+B27+B28</f>
        <v>111432.84972529</v>
      </c>
      <c r="C13" s="48">
        <f>B13/$B$10*100</f>
        <v>12.9824759959412</v>
      </c>
      <c r="D13" s="48">
        <f>B13/B$12*100</f>
        <v>95.05678651244727</v>
      </c>
      <c r="E13" s="48"/>
      <c r="F13" s="48"/>
      <c r="G13" s="47">
        <f>G14+G27+G28</f>
        <v>125179.85290757</v>
      </c>
      <c r="H13" s="48">
        <f t="shared" si="2"/>
        <v>13.460893993192121</v>
      </c>
      <c r="I13" s="48">
        <f t="shared" si="3"/>
        <v>94.80168653120215</v>
      </c>
      <c r="J13" s="48"/>
      <c r="K13" s="48">
        <f>G13-B13</f>
        <v>13747.003182280008</v>
      </c>
      <c r="L13" s="49">
        <f>G13/B13-1</f>
        <v>0.12336580475299552</v>
      </c>
    </row>
    <row r="14" spans="1:12" s="50" customFormat="1" ht="25.5" customHeight="1">
      <c r="A14" s="51" t="s">
        <v>12</v>
      </c>
      <c r="B14" s="47">
        <f>B15+B19+B20+B25+B26</f>
        <v>67994.532778</v>
      </c>
      <c r="C14" s="48">
        <f>B14/$B$10*100</f>
        <v>7.921698061404619</v>
      </c>
      <c r="D14" s="48">
        <f t="shared" si="1"/>
        <v>58.002122374378</v>
      </c>
      <c r="E14" s="48"/>
      <c r="F14" s="48"/>
      <c r="G14" s="47">
        <f>G15+G19+G20+G25+G26</f>
        <v>67951.61120700001</v>
      </c>
      <c r="H14" s="48">
        <f t="shared" si="2"/>
        <v>7.3070019965546615</v>
      </c>
      <c r="I14" s="48">
        <f t="shared" si="3"/>
        <v>51.46137493621048</v>
      </c>
      <c r="J14" s="48"/>
      <c r="K14" s="48">
        <f>G14-B14</f>
        <v>-42.9215709999844</v>
      </c>
      <c r="L14" s="49">
        <f>G14/B14-1</f>
        <v>-0.000631250326259658</v>
      </c>
    </row>
    <row r="15" spans="1:12" s="50" customFormat="1" ht="40.5" customHeight="1">
      <c r="A15" s="52" t="s">
        <v>13</v>
      </c>
      <c r="B15" s="47">
        <f>B16+B17+B18</f>
        <v>22913.68392</v>
      </c>
      <c r="C15" s="48">
        <f t="shared" si="0"/>
        <v>2.6695570669092454</v>
      </c>
      <c r="D15" s="48">
        <f t="shared" si="1"/>
        <v>19.546311217623018</v>
      </c>
      <c r="E15" s="48"/>
      <c r="F15" s="48"/>
      <c r="G15" s="47">
        <f>G16+G17+G18</f>
        <v>20321.526</v>
      </c>
      <c r="H15" s="48">
        <f t="shared" si="2"/>
        <v>2.18522310828946</v>
      </c>
      <c r="I15" s="48">
        <f t="shared" si="3"/>
        <v>15.38997604598697</v>
      </c>
      <c r="J15" s="48"/>
      <c r="K15" s="48">
        <f>G15-B15</f>
        <v>-2592.157919999998</v>
      </c>
      <c r="L15" s="49">
        <f>G15/B15-1</f>
        <v>-0.11312706979157794</v>
      </c>
    </row>
    <row r="16" spans="1:12" ht="25.5" customHeight="1">
      <c r="A16" s="53" t="s">
        <v>14</v>
      </c>
      <c r="B16" s="54">
        <v>7212.646</v>
      </c>
      <c r="C16" s="54">
        <f t="shared" si="0"/>
        <v>0.8403087939782796</v>
      </c>
      <c r="D16" s="54">
        <f t="shared" si="1"/>
        <v>6.152682559066382</v>
      </c>
      <c r="E16" s="54"/>
      <c r="F16" s="54"/>
      <c r="G16" s="54">
        <v>7305.914</v>
      </c>
      <c r="H16" s="54">
        <f t="shared" si="2"/>
        <v>0.7856226988059598</v>
      </c>
      <c r="I16" s="54">
        <f t="shared" si="3"/>
        <v>5.5329428239808776</v>
      </c>
      <c r="J16" s="54"/>
      <c r="K16" s="54">
        <f>G16-B16</f>
        <v>93.26800000000003</v>
      </c>
      <c r="L16" s="55">
        <f>G16/B16-1</f>
        <v>0.012931176713788517</v>
      </c>
    </row>
    <row r="17" spans="1:12" ht="18" customHeight="1">
      <c r="A17" s="53" t="s">
        <v>15</v>
      </c>
      <c r="B17" s="54">
        <v>14866.86492</v>
      </c>
      <c r="C17" s="54">
        <f t="shared" si="0"/>
        <v>1.7320630086605102</v>
      </c>
      <c r="D17" s="54">
        <f t="shared" si="1"/>
        <v>12.68204491129605</v>
      </c>
      <c r="E17" s="54"/>
      <c r="F17" s="54"/>
      <c r="G17" s="54">
        <v>11669.284</v>
      </c>
      <c r="H17" s="54">
        <f t="shared" si="2"/>
        <v>1.2548264856680775</v>
      </c>
      <c r="I17" s="54">
        <f t="shared" si="3"/>
        <v>8.837426935054927</v>
      </c>
      <c r="J17" s="54"/>
      <c r="K17" s="54">
        <f>G17-B17</f>
        <v>-3197.5809200000003</v>
      </c>
      <c r="L17" s="55">
        <f>G17/B17-1</f>
        <v>-0.21508105018821955</v>
      </c>
    </row>
    <row r="18" spans="1:12" ht="36.75" customHeight="1">
      <c r="A18" s="56" t="s">
        <v>16</v>
      </c>
      <c r="B18" s="54">
        <v>834.173</v>
      </c>
      <c r="C18" s="54">
        <f t="shared" si="0"/>
        <v>0.09718526427045547</v>
      </c>
      <c r="D18" s="54">
        <f t="shared" si="1"/>
        <v>0.7115837472605866</v>
      </c>
      <c r="E18" s="54"/>
      <c r="F18" s="54"/>
      <c r="G18" s="54">
        <v>1346.328</v>
      </c>
      <c r="H18" s="54">
        <f t="shared" si="2"/>
        <v>0.14477392381542273</v>
      </c>
      <c r="I18" s="54">
        <f t="shared" si="3"/>
        <v>1.019606286951164</v>
      </c>
      <c r="J18" s="54"/>
      <c r="K18" s="54">
        <f>G18-B18</f>
        <v>512.155</v>
      </c>
      <c r="L18" s="55">
        <f>G18/B18-1</f>
        <v>0.6139673664815333</v>
      </c>
    </row>
    <row r="19" spans="1:12" ht="24" customHeight="1">
      <c r="A19" s="52" t="s">
        <v>17</v>
      </c>
      <c r="B19" s="48">
        <v>3578.742932</v>
      </c>
      <c r="C19" s="48">
        <f t="shared" si="0"/>
        <v>0.4169411831867546</v>
      </c>
      <c r="D19" s="48">
        <f t="shared" si="1"/>
        <v>3.0528143515013055</v>
      </c>
      <c r="E19" s="48"/>
      <c r="F19" s="48"/>
      <c r="G19" s="48">
        <v>3791.4370000000004</v>
      </c>
      <c r="H19" s="48">
        <f t="shared" si="2"/>
        <v>0.40770244055607174</v>
      </c>
      <c r="I19" s="48">
        <f t="shared" si="3"/>
        <v>2.871345616951635</v>
      </c>
      <c r="J19" s="48"/>
      <c r="K19" s="48">
        <f>G19-B19</f>
        <v>212.69406800000024</v>
      </c>
      <c r="L19" s="49">
        <f>G19/B19-1</f>
        <v>0.059432619788964525</v>
      </c>
    </row>
    <row r="20" spans="1:12" ht="23.25" customHeight="1">
      <c r="A20" s="57" t="s">
        <v>18</v>
      </c>
      <c r="B20" s="47">
        <f>B21+B22+B23+B24</f>
        <v>40558.03692599999</v>
      </c>
      <c r="C20" s="48">
        <f t="shared" si="0"/>
        <v>4.725211121606909</v>
      </c>
      <c r="D20" s="48">
        <f t="shared" si="1"/>
        <v>34.59766726726509</v>
      </c>
      <c r="E20" s="48"/>
      <c r="F20" s="48"/>
      <c r="G20" s="47">
        <f>G21+G22+G23+G24</f>
        <v>42940.947207</v>
      </c>
      <c r="H20" s="48">
        <f t="shared" si="2"/>
        <v>4.617544476166511</v>
      </c>
      <c r="I20" s="48">
        <f t="shared" si="3"/>
        <v>32.520202907386036</v>
      </c>
      <c r="J20" s="48"/>
      <c r="K20" s="48">
        <f>G20-B20</f>
        <v>2382.910281000004</v>
      </c>
      <c r="L20" s="49">
        <f>G20/B20-1</f>
        <v>0.058753097082773875</v>
      </c>
    </row>
    <row r="21" spans="1:12" ht="20.25" customHeight="1">
      <c r="A21" s="53" t="s">
        <v>19</v>
      </c>
      <c r="B21" s="40">
        <v>25290.995</v>
      </c>
      <c r="C21" s="54">
        <f t="shared" si="0"/>
        <v>2.9465255201711966</v>
      </c>
      <c r="D21" s="54">
        <f t="shared" si="1"/>
        <v>21.574254973547163</v>
      </c>
      <c r="E21" s="54"/>
      <c r="F21" s="54"/>
      <c r="G21" s="54">
        <v>26774.718</v>
      </c>
      <c r="H21" s="54">
        <f t="shared" si="2"/>
        <v>2.8791505368018995</v>
      </c>
      <c r="I21" s="54">
        <f t="shared" si="3"/>
        <v>20.277132172950797</v>
      </c>
      <c r="J21" s="54"/>
      <c r="K21" s="54">
        <f>G21-B21</f>
        <v>1483.7230000000018</v>
      </c>
      <c r="L21" s="55">
        <f>G21/B21-1</f>
        <v>0.05866605880867892</v>
      </c>
    </row>
    <row r="22" spans="1:12" ht="18" customHeight="1">
      <c r="A22" s="53" t="s">
        <v>20</v>
      </c>
      <c r="B22" s="40">
        <v>11945.64364</v>
      </c>
      <c r="C22" s="54">
        <f t="shared" si="0"/>
        <v>1.3917263373833553</v>
      </c>
      <c r="D22" s="54">
        <f t="shared" si="1"/>
        <v>10.190123469341245</v>
      </c>
      <c r="E22" s="54"/>
      <c r="F22" s="54"/>
      <c r="G22" s="54">
        <v>13132.27</v>
      </c>
      <c r="H22" s="54">
        <f t="shared" si="2"/>
        <v>1.4121449279102578</v>
      </c>
      <c r="I22" s="54">
        <f t="shared" si="3"/>
        <v>9.945381106194155</v>
      </c>
      <c r="J22" s="54"/>
      <c r="K22" s="54">
        <f>G22-B22</f>
        <v>1186.6263600000002</v>
      </c>
      <c r="L22" s="55">
        <f>G22/B22-1</f>
        <v>0.09933548963628724</v>
      </c>
    </row>
    <row r="23" spans="1:12" s="59" customFormat="1" ht="30" customHeight="1">
      <c r="A23" s="58" t="s">
        <v>21</v>
      </c>
      <c r="B23" s="40">
        <v>1684.171286</v>
      </c>
      <c r="C23" s="54">
        <f t="shared" si="0"/>
        <v>0.19621425232730239</v>
      </c>
      <c r="D23" s="54">
        <f t="shared" si="1"/>
        <v>1.43666711188274</v>
      </c>
      <c r="E23" s="54"/>
      <c r="F23" s="54"/>
      <c r="G23" s="54">
        <v>1835.1132069999999</v>
      </c>
      <c r="H23" s="54">
        <f t="shared" si="2"/>
        <v>0.19733418574292005</v>
      </c>
      <c r="I23" s="54">
        <f t="shared" si="3"/>
        <v>1.3897749754326678</v>
      </c>
      <c r="J23" s="54"/>
      <c r="K23" s="54">
        <f>G23-B23</f>
        <v>150.94192099999987</v>
      </c>
      <c r="L23" s="55">
        <f>G23/B23-1</f>
        <v>0.08962385373431658</v>
      </c>
    </row>
    <row r="24" spans="1:12" ht="52.5" customHeight="1">
      <c r="A24" s="58" t="s">
        <v>22</v>
      </c>
      <c r="B24" s="40">
        <v>1637.2269999999999</v>
      </c>
      <c r="C24" s="54">
        <f t="shared" si="0"/>
        <v>0.1907450117250558</v>
      </c>
      <c r="D24" s="54">
        <f t="shared" si="1"/>
        <v>1.396621712493941</v>
      </c>
      <c r="E24" s="54"/>
      <c r="F24" s="54"/>
      <c r="G24" s="54">
        <v>1198.846</v>
      </c>
      <c r="H24" s="54">
        <f t="shared" si="2"/>
        <v>0.12891482571143456</v>
      </c>
      <c r="I24" s="54">
        <f t="shared" si="3"/>
        <v>0.9079146528084207</v>
      </c>
      <c r="J24" s="54"/>
      <c r="K24" s="54">
        <f>G24-B24</f>
        <v>-438.38099999999986</v>
      </c>
      <c r="L24" s="55">
        <f>G24/B24-1</f>
        <v>-0.26775822778392977</v>
      </c>
    </row>
    <row r="25" spans="1:12" s="50" customFormat="1" ht="35.25" customHeight="1">
      <c r="A25" s="57" t="s">
        <v>23</v>
      </c>
      <c r="B25" s="60">
        <v>478.125</v>
      </c>
      <c r="C25" s="48">
        <f t="shared" si="0"/>
        <v>0.05570391810728892</v>
      </c>
      <c r="D25" s="48">
        <f t="shared" si="1"/>
        <v>0.40786021503808917</v>
      </c>
      <c r="E25" s="48"/>
      <c r="F25" s="48"/>
      <c r="G25" s="48">
        <v>510.196</v>
      </c>
      <c r="H25" s="48">
        <f t="shared" si="2"/>
        <v>0.05486261656515606</v>
      </c>
      <c r="I25" s="48">
        <f t="shared" si="3"/>
        <v>0.386383592391554</v>
      </c>
      <c r="J25" s="48"/>
      <c r="K25" s="48">
        <f>G25-B25</f>
        <v>32.071000000000026</v>
      </c>
      <c r="L25" s="49">
        <f>G25/B25-1</f>
        <v>0.06707660130718951</v>
      </c>
    </row>
    <row r="26" spans="1:12" s="50" customFormat="1" ht="17.25" customHeight="1">
      <c r="A26" s="61" t="s">
        <v>24</v>
      </c>
      <c r="B26" s="60">
        <v>465.944</v>
      </c>
      <c r="C26" s="48">
        <f t="shared" si="0"/>
        <v>0.05428477159442119</v>
      </c>
      <c r="D26" s="48">
        <f t="shared" si="1"/>
        <v>0.3974693229504992</v>
      </c>
      <c r="E26" s="48"/>
      <c r="F26" s="48"/>
      <c r="G26" s="48">
        <v>387.505</v>
      </c>
      <c r="H26" s="48">
        <f t="shared" si="2"/>
        <v>0.0416693549774612</v>
      </c>
      <c r="I26" s="48">
        <f t="shared" si="3"/>
        <v>0.29346677349428285</v>
      </c>
      <c r="J26" s="48"/>
      <c r="K26" s="48">
        <f>G26-B26</f>
        <v>-78.43900000000002</v>
      </c>
      <c r="L26" s="49">
        <f>G26/B26-1</f>
        <v>-0.1683442645468125</v>
      </c>
    </row>
    <row r="27" spans="1:12" s="50" customFormat="1" ht="18" customHeight="1">
      <c r="A27" s="62" t="s">
        <v>25</v>
      </c>
      <c r="B27" s="60">
        <v>34218.114856</v>
      </c>
      <c r="C27" s="48">
        <f t="shared" si="0"/>
        <v>3.986578965175279</v>
      </c>
      <c r="D27" s="48">
        <f t="shared" si="1"/>
        <v>29.189453978282238</v>
      </c>
      <c r="E27" s="48"/>
      <c r="F27" s="48"/>
      <c r="G27" s="48">
        <v>46811.828713</v>
      </c>
      <c r="H27" s="48">
        <f t="shared" si="2"/>
        <v>5.033789777644438</v>
      </c>
      <c r="I27" s="48">
        <f>G27/G$12*100</f>
        <v>35.451713742457876</v>
      </c>
      <c r="J27" s="48"/>
      <c r="K27" s="48">
        <f>G27-B27</f>
        <v>12593.713857000002</v>
      </c>
      <c r="L27" s="49">
        <f>G27/B27-1</f>
        <v>0.36804230478499744</v>
      </c>
    </row>
    <row r="28" spans="1:12" s="50" customFormat="1" ht="15.75" customHeight="1">
      <c r="A28" s="64" t="s">
        <v>26</v>
      </c>
      <c r="B28" s="60">
        <v>9220.20209129</v>
      </c>
      <c r="C28" s="48">
        <f t="shared" si="0"/>
        <v>1.0741989693613012</v>
      </c>
      <c r="D28" s="48">
        <f t="shared" si="1"/>
        <v>7.865210159787041</v>
      </c>
      <c r="E28" s="48"/>
      <c r="F28" s="48"/>
      <c r="G28" s="48">
        <v>10416.412987569996</v>
      </c>
      <c r="H28" s="48">
        <f t="shared" si="2"/>
        <v>1.120102218993023</v>
      </c>
      <c r="I28" s="48">
        <f>G28/G$12*100</f>
        <v>7.888597852533801</v>
      </c>
      <c r="J28" s="48"/>
      <c r="K28" s="48">
        <f>G28-B28</f>
        <v>1196.2108962799957</v>
      </c>
      <c r="L28" s="49">
        <f>G28/B28-1</f>
        <v>0.1297380344200929</v>
      </c>
    </row>
    <row r="29" spans="1:12" s="50" customFormat="1" ht="0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396.381374</v>
      </c>
      <c r="C30" s="48">
        <f t="shared" si="0"/>
        <v>0.04618038294703406</v>
      </c>
      <c r="D30" s="48">
        <f t="shared" si="1"/>
        <v>0.3381295528088539</v>
      </c>
      <c r="E30" s="48"/>
      <c r="F30" s="48"/>
      <c r="G30" s="48">
        <v>358.189</v>
      </c>
      <c r="H30" s="48">
        <f t="shared" si="2"/>
        <v>0.03851693420735694</v>
      </c>
      <c r="I30" s="48">
        <f t="shared" si="3"/>
        <v>0.27126506788594645</v>
      </c>
      <c r="J30" s="48"/>
      <c r="K30" s="48">
        <f>G30-B30</f>
        <v>-38.19237399999997</v>
      </c>
      <c r="L30" s="49">
        <f>G30/B30-1</f>
        <v>-0.09635259501371018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2.7489999999999997</v>
      </c>
      <c r="H31" s="48">
        <f t="shared" si="2"/>
        <v>0.00029560665496713805</v>
      </c>
      <c r="I31" s="48">
        <f t="shared" si="3"/>
        <v>0.002081883228179723</v>
      </c>
      <c r="J31" s="48"/>
      <c r="K31" s="48">
        <f>G31-B31</f>
        <v>2.7489999999999997</v>
      </c>
      <c r="L31" s="49"/>
    </row>
    <row r="32" spans="1:12" s="50" customFormat="1" ht="34.5" customHeight="1">
      <c r="A32" s="67" t="s">
        <v>29</v>
      </c>
      <c r="B32" s="60">
        <v>94.446309</v>
      </c>
      <c r="C32" s="48">
        <f t="shared" si="0"/>
        <v>0.011003460312829708</v>
      </c>
      <c r="D32" s="48">
        <f t="shared" si="1"/>
        <v>0.08056657129054916</v>
      </c>
      <c r="E32" s="48"/>
      <c r="F32" s="48"/>
      <c r="G32" s="48">
        <v>97.139</v>
      </c>
      <c r="H32" s="48">
        <f t="shared" si="2"/>
        <v>0.01044559289081587</v>
      </c>
      <c r="I32" s="48">
        <f t="shared" si="3"/>
        <v>0.07356568021176796</v>
      </c>
      <c r="J32" s="48"/>
      <c r="K32" s="48">
        <f>G32-B32</f>
        <v>2.6926909999999964</v>
      </c>
      <c r="L32" s="49">
        <f>G32/B32-1</f>
        <v>0.02851028302228298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6" t="s">
        <v>31</v>
      </c>
      <c r="B34" s="60">
        <v>-234.848</v>
      </c>
      <c r="C34" s="68">
        <f t="shared" si="0"/>
        <v>-0.027360949039812996</v>
      </c>
      <c r="D34" s="68">
        <f t="shared" si="1"/>
        <v>-0.200334966339901</v>
      </c>
      <c r="E34" s="68"/>
      <c r="F34" s="68"/>
      <c r="G34" s="68">
        <v>-412.69933899999995</v>
      </c>
      <c r="H34" s="68">
        <f>G34/$G$10*100</f>
        <v>-0.0443785635172568</v>
      </c>
      <c r="I34" s="68">
        <f>G34/G$12*100</f>
        <v>-0.3125470469788861</v>
      </c>
      <c r="J34" s="68"/>
      <c r="K34" s="68">
        <f>G34-B34</f>
        <v>-177.85133899999994</v>
      </c>
      <c r="L34" s="49">
        <f>G34/B34-1</f>
        <v>0.7573040392083388</v>
      </c>
    </row>
    <row r="35" spans="1:12" ht="48" customHeight="1">
      <c r="A35" s="69" t="s">
        <v>32</v>
      </c>
      <c r="B35" s="60">
        <v>-146.93800000000002</v>
      </c>
      <c r="C35" s="60">
        <f>B35/$B$10*100</f>
        <v>-0.017119000928311257</v>
      </c>
      <c r="D35" s="60">
        <f>B35/B$12*100</f>
        <v>-0.12534413443611347</v>
      </c>
      <c r="E35" s="47"/>
      <c r="F35" s="48"/>
      <c r="G35" s="60">
        <v>8.122000000000002</v>
      </c>
      <c r="H35" s="60">
        <f>G35/$G$10*100</f>
        <v>0.0008733784109287363</v>
      </c>
      <c r="I35" s="60">
        <f>G35/G$12*100</f>
        <v>0.0061509842049020415</v>
      </c>
      <c r="J35" s="60"/>
      <c r="K35" s="60">
        <f>G35-B35</f>
        <v>155.06000000000003</v>
      </c>
      <c r="L35" s="49"/>
    </row>
    <row r="36" spans="1:12" ht="48" customHeight="1">
      <c r="A36" s="69" t="s">
        <v>33</v>
      </c>
      <c r="B36" s="60">
        <v>5685.7719849999985</v>
      </c>
      <c r="C36" s="71">
        <f>B36/$B$10*100</f>
        <v>0.6624204486884339</v>
      </c>
      <c r="D36" s="71">
        <f>B36/B$12*100</f>
        <v>4.850196464229318</v>
      </c>
      <c r="E36" s="60"/>
      <c r="F36" s="60"/>
      <c r="G36" s="60">
        <v>6810.556656999998</v>
      </c>
      <c r="H36" s="60">
        <f>G36/$G$10*100</f>
        <v>0.7323557191123842</v>
      </c>
      <c r="I36" s="60">
        <f>G36/G$12*100</f>
        <v>5.157796900245929</v>
      </c>
      <c r="J36" s="60"/>
      <c r="K36" s="60">
        <f>G36-B36</f>
        <v>1124.7846719999998</v>
      </c>
      <c r="L36" s="49">
        <f>G36/B36-1</f>
        <v>0.1978244423039417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34</v>
      </c>
      <c r="B38" s="73">
        <f>B39+B52+B53+B54+B55</f>
        <v>123522.79600465999</v>
      </c>
      <c r="C38" s="44">
        <f aca="true" t="shared" si="4" ref="C38:C56">B38/$B$10*100</f>
        <v>14.39101430175568</v>
      </c>
      <c r="D38" s="44">
        <f aca="true" t="shared" si="5" ref="D38:D54">B38/B$38*100</f>
        <v>100</v>
      </c>
      <c r="E38" s="44"/>
      <c r="F38" s="44"/>
      <c r="G38" s="73">
        <f>G39+G52+G53+G54+G55</f>
        <v>147009.22731291995</v>
      </c>
      <c r="H38" s="44">
        <f aca="true" t="shared" si="6" ref="H38:H53">G38/$G$10*100</f>
        <v>15.808259707266606</v>
      </c>
      <c r="I38" s="44">
        <f aca="true" t="shared" si="7" ref="I38:I54">G38/G$38*100</f>
        <v>100</v>
      </c>
      <c r="J38" s="44"/>
      <c r="K38" s="44">
        <f>G38-B38</f>
        <v>23486.431308259955</v>
      </c>
      <c r="L38" s="45">
        <f>G38/B38-1</f>
        <v>0.19013843653096973</v>
      </c>
    </row>
    <row r="39" spans="1:12" s="50" customFormat="1" ht="19.5" customHeight="1">
      <c r="A39" s="74" t="s">
        <v>35</v>
      </c>
      <c r="B39" s="63">
        <f>B40+B41+B42+B43+B44+B51</f>
        <v>120091.42705566</v>
      </c>
      <c r="C39" s="48">
        <f t="shared" si="4"/>
        <v>13.991242913664722</v>
      </c>
      <c r="D39" s="48">
        <f t="shared" si="5"/>
        <v>97.2220763616211</v>
      </c>
      <c r="E39" s="48"/>
      <c r="F39" s="48"/>
      <c r="G39" s="63">
        <f>G40+G41+G42+G43+G44+G51</f>
        <v>140521.04619891997</v>
      </c>
      <c r="H39" s="48">
        <f t="shared" si="6"/>
        <v>15.110569814239872</v>
      </c>
      <c r="I39" s="48">
        <f t="shared" si="7"/>
        <v>95.58654838706865</v>
      </c>
      <c r="J39" s="48"/>
      <c r="K39" s="48">
        <f>G39-B39</f>
        <v>20429.619143259973</v>
      </c>
      <c r="L39" s="49">
        <f>G39/B39-1</f>
        <v>0.17011721522628953</v>
      </c>
    </row>
    <row r="40" spans="1:12" ht="19.5" customHeight="1">
      <c r="A40" s="75" t="s">
        <v>36</v>
      </c>
      <c r="B40" s="68">
        <v>33236.642524999996</v>
      </c>
      <c r="C40" s="68">
        <f t="shared" si="4"/>
        <v>3.87223260313482</v>
      </c>
      <c r="D40" s="68">
        <f t="shared" si="5"/>
        <v>26.907294523794718</v>
      </c>
      <c r="E40" s="68"/>
      <c r="F40" s="68"/>
      <c r="G40" s="76">
        <v>41342.868031</v>
      </c>
      <c r="H40" s="68">
        <f t="shared" si="6"/>
        <v>4.445699136191975</v>
      </c>
      <c r="I40" s="68">
        <f t="shared" si="7"/>
        <v>28.122634739789948</v>
      </c>
      <c r="J40" s="68"/>
      <c r="K40" s="68">
        <f>G40-B40</f>
        <v>8106.2255060000025</v>
      </c>
      <c r="L40" s="77">
        <f>G40/B40-1</f>
        <v>0.2438942351021962</v>
      </c>
    </row>
    <row r="41" spans="1:12" ht="17.25" customHeight="1">
      <c r="A41" s="75" t="s">
        <v>37</v>
      </c>
      <c r="B41" s="68">
        <v>17544.393203</v>
      </c>
      <c r="C41" s="68">
        <f t="shared" si="4"/>
        <v>2.0440082451701715</v>
      </c>
      <c r="D41" s="68">
        <f t="shared" si="5"/>
        <v>14.203364699045611</v>
      </c>
      <c r="E41" s="68"/>
      <c r="F41" s="68"/>
      <c r="G41" s="76">
        <v>19281.462795</v>
      </c>
      <c r="H41" s="68">
        <f t="shared" si="6"/>
        <v>2.073382582649427</v>
      </c>
      <c r="I41" s="68">
        <f t="shared" si="7"/>
        <v>13.11581806627552</v>
      </c>
      <c r="J41" s="68"/>
      <c r="K41" s="68">
        <f>G41-B41</f>
        <v>1737.0695919999998</v>
      </c>
      <c r="L41" s="77">
        <f>G41/B41-1</f>
        <v>0.09900995559669568</v>
      </c>
    </row>
    <row r="42" spans="1:12" ht="19.5" customHeight="1">
      <c r="A42" s="75" t="s">
        <v>38</v>
      </c>
      <c r="B42" s="68">
        <v>6049.87555166</v>
      </c>
      <c r="C42" s="68">
        <f t="shared" si="4"/>
        <v>0.704840308055337</v>
      </c>
      <c r="D42" s="68">
        <f t="shared" si="5"/>
        <v>4.89778061001126</v>
      </c>
      <c r="E42" s="68"/>
      <c r="F42" s="68"/>
      <c r="G42" s="76">
        <v>7364.01806692</v>
      </c>
      <c r="H42" s="68">
        <f t="shared" si="6"/>
        <v>0.791870770418258</v>
      </c>
      <c r="I42" s="68">
        <f t="shared" si="7"/>
        <v>5.009221666912884</v>
      </c>
      <c r="J42" s="68"/>
      <c r="K42" s="68">
        <f>G42-B42</f>
        <v>1314.1425152599995</v>
      </c>
      <c r="L42" s="77">
        <f>G42/B42-1</f>
        <v>0.2172181070566679</v>
      </c>
    </row>
    <row r="43" spans="1:12" ht="19.5" customHeight="1">
      <c r="A43" s="75" t="s">
        <v>39</v>
      </c>
      <c r="B43" s="68">
        <v>3589.382302</v>
      </c>
      <c r="C43" s="68">
        <f t="shared" si="4"/>
        <v>0.4181807222093808</v>
      </c>
      <c r="D43" s="68">
        <f t="shared" si="5"/>
        <v>2.9058460608878933</v>
      </c>
      <c r="E43" s="68"/>
      <c r="F43" s="68"/>
      <c r="G43" s="76">
        <v>3737.8740000000003</v>
      </c>
      <c r="H43" s="68">
        <f t="shared" si="6"/>
        <v>0.40194268091256324</v>
      </c>
      <c r="I43" s="68">
        <f t="shared" si="7"/>
        <v>2.54261182670096</v>
      </c>
      <c r="J43" s="68"/>
      <c r="K43" s="68">
        <f>G43-B43</f>
        <v>148.49169800000027</v>
      </c>
      <c r="L43" s="77">
        <f>G43/B43-1</f>
        <v>0.04136970807407758</v>
      </c>
    </row>
    <row r="44" spans="1:12" s="50" customFormat="1" ht="19.5" customHeight="1">
      <c r="A44" s="75" t="s">
        <v>40</v>
      </c>
      <c r="B44" s="76">
        <f>B45+B46+B47+B48+B50+B49</f>
        <v>59543.037184</v>
      </c>
      <c r="C44" s="68">
        <f t="shared" si="4"/>
        <v>6.937057186210289</v>
      </c>
      <c r="D44" s="68">
        <f t="shared" si="5"/>
        <v>48.204087917305316</v>
      </c>
      <c r="E44" s="68"/>
      <c r="F44" s="68"/>
      <c r="G44" s="76">
        <f>G45+G46+G47+G48+G50+G49</f>
        <v>68659.307312</v>
      </c>
      <c r="H44" s="68">
        <f t="shared" si="6"/>
        <v>7.383102279687555</v>
      </c>
      <c r="I44" s="68">
        <f t="shared" si="7"/>
        <v>46.70408012270796</v>
      </c>
      <c r="J44" s="68"/>
      <c r="K44" s="68">
        <f>G44-B44</f>
        <v>9116.270128000004</v>
      </c>
      <c r="L44" s="77">
        <f>G44/B44-1</f>
        <v>0.1531038818162549</v>
      </c>
    </row>
    <row r="45" spans="1:12" ht="31.5" customHeight="1">
      <c r="A45" s="78" t="s">
        <v>41</v>
      </c>
      <c r="B45" s="54">
        <v>468.87951799999973</v>
      </c>
      <c r="C45" s="54">
        <f t="shared" si="4"/>
        <v>0.054626773904014825</v>
      </c>
      <c r="D45" s="54">
        <f>B45/B$38*100</f>
        <v>0.37958946297030943</v>
      </c>
      <c r="E45" s="54"/>
      <c r="F45" s="54"/>
      <c r="G45" s="79">
        <v>779.227028000003</v>
      </c>
      <c r="H45" s="54">
        <f t="shared" si="6"/>
        <v>0.08379217723065309</v>
      </c>
      <c r="I45" s="54">
        <f t="shared" si="7"/>
        <v>0.5300531417265129</v>
      </c>
      <c r="J45" s="54"/>
      <c r="K45" s="54">
        <f>G45-B45</f>
        <v>310.34751000000324</v>
      </c>
      <c r="L45" s="55">
        <f>G45/B45-1</f>
        <v>0.6618918039409933</v>
      </c>
    </row>
    <row r="46" spans="1:12" ht="15.75" customHeight="1">
      <c r="A46" s="80" t="s">
        <v>42</v>
      </c>
      <c r="B46" s="54">
        <v>6152.433984999999</v>
      </c>
      <c r="C46" s="81">
        <f t="shared" si="4"/>
        <v>0.7167888708202691</v>
      </c>
      <c r="D46" s="81">
        <f t="shared" si="5"/>
        <v>4.980808550324503</v>
      </c>
      <c r="E46" s="81"/>
      <c r="F46" s="81"/>
      <c r="G46" s="82">
        <v>6734.153866999999</v>
      </c>
      <c r="H46" s="81">
        <f t="shared" si="6"/>
        <v>0.7241399413087987</v>
      </c>
      <c r="I46" s="81">
        <f t="shared" si="7"/>
        <v>4.580769513648185</v>
      </c>
      <c r="J46" s="81"/>
      <c r="K46" s="81">
        <f>G46-B46</f>
        <v>581.7198820000003</v>
      </c>
      <c r="L46" s="83">
        <f>G46/B46-1</f>
        <v>0.09455117818708314</v>
      </c>
    </row>
    <row r="47" spans="1:12" ht="33" customHeight="1">
      <c r="A47" s="78" t="s">
        <v>43</v>
      </c>
      <c r="B47" s="54">
        <v>473.01568199999997</v>
      </c>
      <c r="C47" s="54">
        <f t="shared" si="4"/>
        <v>0.05510865738790361</v>
      </c>
      <c r="D47" s="54">
        <f t="shared" si="5"/>
        <v>0.3829379655413201</v>
      </c>
      <c r="E47" s="48"/>
      <c r="F47" s="48"/>
      <c r="G47" s="79">
        <v>296.01231800000005</v>
      </c>
      <c r="H47" s="54">
        <f t="shared" si="6"/>
        <v>0.03183092439179657</v>
      </c>
      <c r="I47" s="54">
        <f t="shared" si="7"/>
        <v>0.2013562845071732</v>
      </c>
      <c r="J47" s="54"/>
      <c r="K47" s="54">
        <f>G47-B47</f>
        <v>-177.00336399999992</v>
      </c>
      <c r="L47" s="55">
        <f>G47/B47-1</f>
        <v>-0.3742018937968318</v>
      </c>
    </row>
    <row r="48" spans="1:12" ht="17.25" customHeight="1">
      <c r="A48" s="80" t="s">
        <v>44</v>
      </c>
      <c r="B48" s="54">
        <v>44106.295469000004</v>
      </c>
      <c r="C48" s="81">
        <f>B48/$B$10*100</f>
        <v>5.138600723285887</v>
      </c>
      <c r="D48" s="81">
        <f t="shared" si="5"/>
        <v>35.70700866205786</v>
      </c>
      <c r="E48" s="81"/>
      <c r="F48" s="81"/>
      <c r="G48" s="82">
        <v>50227.33422800001</v>
      </c>
      <c r="H48" s="81">
        <f t="shared" si="6"/>
        <v>5.401067391435258</v>
      </c>
      <c r="I48" s="81">
        <f t="shared" si="7"/>
        <v>34.16610994158036</v>
      </c>
      <c r="J48" s="81"/>
      <c r="K48" s="81">
        <f>G48-B48</f>
        <v>6121.038759000003</v>
      </c>
      <c r="L48" s="83">
        <f>G48/B48-1</f>
        <v>0.13877925348099485</v>
      </c>
    </row>
    <row r="49" spans="1:12" ht="48" customHeight="1">
      <c r="A49" s="84" t="s">
        <v>45</v>
      </c>
      <c r="B49" s="82">
        <v>6126.838869</v>
      </c>
      <c r="C49" s="81">
        <f>B49/$B$10*100</f>
        <v>0.7138069137052667</v>
      </c>
      <c r="D49" s="81">
        <f>B49/B$38*100</f>
        <v>4.960087584779785</v>
      </c>
      <c r="E49" s="81"/>
      <c r="F49" s="81"/>
      <c r="G49" s="82">
        <v>7356.248440000001</v>
      </c>
      <c r="H49" s="81">
        <f t="shared" si="6"/>
        <v>0.7910352835415163</v>
      </c>
      <c r="I49" s="81">
        <f t="shared" si="7"/>
        <v>5.00393653817504</v>
      </c>
      <c r="J49" s="81"/>
      <c r="K49" s="81">
        <f>G49-B49</f>
        <v>1229.409571000001</v>
      </c>
      <c r="L49" s="83">
        <f>G49/B49-1</f>
        <v>0.2006596872035351</v>
      </c>
    </row>
    <row r="50" spans="1:12" ht="19.5" customHeight="1">
      <c r="A50" s="85" t="s">
        <v>46</v>
      </c>
      <c r="B50" s="54">
        <v>2215.573661</v>
      </c>
      <c r="C50" s="54">
        <f t="shared" si="4"/>
        <v>0.2581252471069496</v>
      </c>
      <c r="D50" s="54">
        <f t="shared" si="5"/>
        <v>1.7936556916315394</v>
      </c>
      <c r="E50" s="54"/>
      <c r="F50" s="54"/>
      <c r="G50" s="79">
        <v>3266.3314309999996</v>
      </c>
      <c r="H50" s="54">
        <f t="shared" si="6"/>
        <v>0.35123656177953266</v>
      </c>
      <c r="I50" s="54">
        <f t="shared" si="7"/>
        <v>2.221854703070694</v>
      </c>
      <c r="J50" s="54"/>
      <c r="K50" s="54">
        <f>G50-B50</f>
        <v>1050.7577699999997</v>
      </c>
      <c r="L50" s="55">
        <f>G50/B50-1</f>
        <v>0.4742599122277613</v>
      </c>
    </row>
    <row r="51" spans="1:12" ht="31.5" customHeight="1">
      <c r="A51" s="86" t="s">
        <v>47</v>
      </c>
      <c r="B51" s="87">
        <v>128.09629</v>
      </c>
      <c r="C51" s="87">
        <f>B51/$B$10*100</f>
        <v>0.014923848884721636</v>
      </c>
      <c r="D51" s="68">
        <f t="shared" si="5"/>
        <v>0.10370255057630616</v>
      </c>
      <c r="E51" s="68"/>
      <c r="F51" s="68"/>
      <c r="G51" s="76">
        <v>135.515994</v>
      </c>
      <c r="H51" s="68">
        <f t="shared" si="6"/>
        <v>0.014572364380097038</v>
      </c>
      <c r="I51" s="68">
        <f t="shared" si="7"/>
        <v>0.09218196468140347</v>
      </c>
      <c r="J51" s="68"/>
      <c r="K51" s="68">
        <f>G51-B51</f>
        <v>7.419703999999996</v>
      </c>
      <c r="L51" s="88">
        <f>G51/B51-1</f>
        <v>0.05792286412042058</v>
      </c>
    </row>
    <row r="52" spans="1:12" s="50" customFormat="1" ht="19.5" customHeight="1">
      <c r="A52" s="74" t="s">
        <v>48</v>
      </c>
      <c r="B52" s="89">
        <v>4078.2144309999994</v>
      </c>
      <c r="C52" s="68">
        <f t="shared" si="4"/>
        <v>0.4751320735966282</v>
      </c>
      <c r="D52" s="68">
        <f t="shared" si="5"/>
        <v>3.3015885026162666</v>
      </c>
      <c r="E52" s="68"/>
      <c r="F52" s="68"/>
      <c r="G52" s="76">
        <v>7013.285625000001</v>
      </c>
      <c r="H52" s="68">
        <f>G52/$G$10*100</f>
        <v>0.7541556580339632</v>
      </c>
      <c r="I52" s="68">
        <f t="shared" si="7"/>
        <v>4.770643144781455</v>
      </c>
      <c r="J52" s="68"/>
      <c r="K52" s="68">
        <f>G52-B52</f>
        <v>2935.071194000002</v>
      </c>
      <c r="L52" s="77">
        <f>G52/B52-1</f>
        <v>0.7196951616103</v>
      </c>
    </row>
    <row r="53" spans="1:12" ht="19.5" customHeight="1">
      <c r="A53" s="74" t="s">
        <v>30</v>
      </c>
      <c r="B53" s="89">
        <v>0</v>
      </c>
      <c r="C53" s="68">
        <f t="shared" si="4"/>
        <v>0</v>
      </c>
      <c r="D53" s="68">
        <f t="shared" si="5"/>
        <v>0</v>
      </c>
      <c r="E53" s="68"/>
      <c r="F53" s="68"/>
      <c r="G53" s="76">
        <v>0</v>
      </c>
      <c r="H53" s="68">
        <f t="shared" si="6"/>
        <v>0</v>
      </c>
      <c r="I53" s="68">
        <f t="shared" si="7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49</v>
      </c>
      <c r="B54" s="87">
        <v>-646.8454820000001</v>
      </c>
      <c r="C54" s="68">
        <f t="shared" si="4"/>
        <v>-0.07536068550566867</v>
      </c>
      <c r="D54" s="68">
        <f t="shared" si="5"/>
        <v>-0.523664864237365</v>
      </c>
      <c r="E54" s="68"/>
      <c r="F54" s="68"/>
      <c r="G54" s="76">
        <v>-525.104511</v>
      </c>
      <c r="H54" s="68">
        <f>G54/$G$10*100</f>
        <v>-0.056465765007226186</v>
      </c>
      <c r="I54" s="68">
        <f t="shared" si="7"/>
        <v>-0.3571915318500902</v>
      </c>
      <c r="J54" s="68"/>
      <c r="K54" s="68">
        <f>G54-B54</f>
        <v>121.74097100000006</v>
      </c>
      <c r="L54" s="77">
        <f>G54/B54-1</f>
        <v>-0.18820719072441483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5" customFormat="1" ht="21" customHeight="1" thickBot="1">
      <c r="A56" s="93" t="s">
        <v>50</v>
      </c>
      <c r="B56" s="94">
        <f>B12-B38</f>
        <v>-6295.132611369976</v>
      </c>
      <c r="C56" s="95">
        <f t="shared" si="4"/>
        <v>-0.7334139638343048</v>
      </c>
      <c r="D56" s="94">
        <v>0</v>
      </c>
      <c r="E56" s="94"/>
      <c r="F56" s="96"/>
      <c r="G56" s="94">
        <f>G12-G38</f>
        <v>-14965.318087349937</v>
      </c>
      <c r="H56" s="95">
        <f>G56/$G$10*100</f>
        <v>-1.609257046315287</v>
      </c>
      <c r="I56" s="97">
        <v>0</v>
      </c>
      <c r="J56" s="96"/>
      <c r="K56" s="94">
        <f>G56-B56</f>
        <v>-8670.18547597996</v>
      </c>
      <c r="L56" s="98"/>
    </row>
    <row r="57" spans="1:11" ht="19.5" customHeight="1">
      <c r="A57" s="99" t="s">
        <v>51</v>
      </c>
      <c r="G57" s="100"/>
      <c r="H57" s="100"/>
      <c r="I57" s="100"/>
      <c r="J57" s="100"/>
      <c r="K57" s="100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  <row r="68" spans="7:11" ht="19.5" customHeight="1">
      <c r="G68" s="100"/>
      <c r="H68" s="100"/>
      <c r="I68" s="100"/>
      <c r="J68" s="100"/>
      <c r="K68" s="100"/>
    </row>
    <row r="69" spans="7:11" ht="19.5" customHeight="1">
      <c r="G69" s="100"/>
      <c r="H69" s="100"/>
      <c r="I69" s="100"/>
      <c r="J69" s="100"/>
      <c r="K69" s="100"/>
    </row>
    <row r="70" spans="7:11" ht="19.5" customHeight="1">
      <c r="G70" s="100"/>
      <c r="H70" s="100"/>
      <c r="I70" s="100"/>
      <c r="J70" s="100"/>
      <c r="K70" s="100"/>
    </row>
    <row r="71" spans="7:11" ht="19.5" customHeight="1">
      <c r="G71" s="100"/>
      <c r="H71" s="100"/>
      <c r="I71" s="100"/>
      <c r="J71" s="100"/>
      <c r="K71" s="100"/>
    </row>
    <row r="72" spans="7:11" ht="19.5" customHeight="1">
      <c r="G72" s="100"/>
      <c r="H72" s="100"/>
      <c r="I72" s="100"/>
      <c r="J72" s="100"/>
      <c r="K72" s="100"/>
    </row>
    <row r="73" spans="7:11" ht="19.5" customHeight="1">
      <c r="G73" s="100"/>
      <c r="H73" s="100"/>
      <c r="I73" s="100"/>
      <c r="J73" s="100"/>
      <c r="K73" s="100"/>
    </row>
    <row r="74" spans="7:11" ht="19.5" customHeight="1">
      <c r="G74" s="100"/>
      <c r="H74" s="100"/>
      <c r="I74" s="100"/>
      <c r="J74" s="100"/>
      <c r="K74" s="100"/>
    </row>
    <row r="75" spans="7:11" ht="19.5" customHeight="1">
      <c r="G75" s="100"/>
      <c r="H75" s="100"/>
      <c r="I75" s="100"/>
      <c r="J75" s="100"/>
      <c r="K75" s="100"/>
    </row>
    <row r="76" spans="7:11" ht="19.5" customHeight="1">
      <c r="G76" s="100"/>
      <c r="H76" s="100"/>
      <c r="I76" s="100"/>
      <c r="J76" s="100"/>
      <c r="K76" s="100"/>
    </row>
    <row r="77" spans="7:11" ht="19.5" customHeight="1">
      <c r="G77" s="100"/>
      <c r="H77" s="100"/>
      <c r="I77" s="100"/>
      <c r="J77" s="100"/>
      <c r="K77" s="100"/>
    </row>
    <row r="78" spans="7:11" ht="19.5" customHeight="1">
      <c r="G78" s="100"/>
      <c r="H78" s="100"/>
      <c r="I78" s="100"/>
      <c r="J78" s="100"/>
      <c r="K78" s="100"/>
    </row>
    <row r="79" spans="7:11" ht="19.5" customHeight="1">
      <c r="G79" s="100"/>
      <c r="H79" s="100"/>
      <c r="I79" s="100"/>
      <c r="J79" s="100"/>
      <c r="K79" s="100"/>
    </row>
    <row r="80" spans="7:11" ht="19.5" customHeight="1">
      <c r="G80" s="100"/>
      <c r="H80" s="100"/>
      <c r="I80" s="100"/>
      <c r="J80" s="100"/>
      <c r="K80" s="100"/>
    </row>
    <row r="81" spans="7:11" ht="19.5" customHeight="1">
      <c r="G81" s="100"/>
      <c r="H81" s="100"/>
      <c r="I81" s="100"/>
      <c r="J81" s="100"/>
      <c r="K81" s="100"/>
    </row>
    <row r="82" spans="7:11" ht="19.5" customHeight="1">
      <c r="G82" s="100"/>
      <c r="H82" s="100"/>
      <c r="I82" s="100"/>
      <c r="J82" s="100"/>
      <c r="K82" s="100"/>
    </row>
    <row r="83" spans="7:11" ht="19.5" customHeight="1">
      <c r="G83" s="100"/>
      <c r="H83" s="100"/>
      <c r="I83" s="100"/>
      <c r="J83" s="100"/>
      <c r="K83" s="100"/>
    </row>
    <row r="84" spans="7:11" ht="19.5" customHeight="1">
      <c r="G84" s="100"/>
      <c r="H84" s="100"/>
      <c r="I84" s="100"/>
      <c r="J84" s="100"/>
      <c r="K84" s="100"/>
    </row>
    <row r="85" spans="7:11" ht="19.5" customHeight="1">
      <c r="G85" s="100"/>
      <c r="H85" s="100"/>
      <c r="I85" s="100"/>
      <c r="J85" s="100"/>
      <c r="K85" s="100"/>
    </row>
    <row r="86" spans="7:11" ht="19.5" customHeight="1">
      <c r="G86" s="100"/>
      <c r="H86" s="100"/>
      <c r="I86" s="100"/>
      <c r="J86" s="100"/>
      <c r="K86" s="100"/>
    </row>
    <row r="87" spans="7:11" ht="19.5" customHeight="1">
      <c r="G87" s="100"/>
      <c r="H87" s="100"/>
      <c r="I87" s="100"/>
      <c r="J87" s="100"/>
      <c r="K87" s="100"/>
    </row>
    <row r="88" spans="7:11" ht="19.5" customHeight="1">
      <c r="G88" s="100"/>
      <c r="H88" s="100"/>
      <c r="I88" s="100"/>
      <c r="J88" s="100"/>
      <c r="K88" s="100"/>
    </row>
    <row r="89" spans="7:11" ht="19.5" customHeight="1">
      <c r="G89" s="100"/>
      <c r="H89" s="100"/>
      <c r="I89" s="100"/>
      <c r="J89" s="100"/>
      <c r="K89" s="100"/>
    </row>
    <row r="90" spans="7:11" ht="19.5" customHeight="1">
      <c r="G90" s="100"/>
      <c r="H90" s="100"/>
      <c r="I90" s="100"/>
      <c r="J90" s="100"/>
      <c r="K90" s="100"/>
    </row>
    <row r="91" spans="7:11" ht="19.5" customHeight="1">
      <c r="G91" s="100"/>
      <c r="H91" s="100"/>
      <c r="I91" s="100"/>
      <c r="J91" s="100"/>
      <c r="K91" s="100"/>
    </row>
    <row r="92" spans="7:11" ht="19.5" customHeight="1">
      <c r="G92" s="100"/>
      <c r="H92" s="100"/>
      <c r="I92" s="100"/>
      <c r="J92" s="100"/>
      <c r="K92" s="100"/>
    </row>
    <row r="93" spans="7:11" ht="19.5" customHeight="1">
      <c r="G93" s="100"/>
      <c r="H93" s="100"/>
      <c r="I93" s="100"/>
      <c r="J93" s="100"/>
      <c r="K93" s="100"/>
    </row>
    <row r="94" spans="7:11" ht="19.5" customHeight="1">
      <c r="G94" s="100"/>
      <c r="H94" s="100"/>
      <c r="I94" s="100"/>
      <c r="J94" s="100"/>
      <c r="K94" s="100"/>
    </row>
    <row r="95" spans="7:11" ht="19.5" customHeight="1">
      <c r="G95" s="100"/>
      <c r="H95" s="100"/>
      <c r="I95" s="100"/>
      <c r="J95" s="100"/>
      <c r="K95" s="100"/>
    </row>
    <row r="96" spans="7:11" ht="19.5" customHeight="1">
      <c r="G96" s="100"/>
      <c r="H96" s="100"/>
      <c r="I96" s="100"/>
      <c r="J96" s="100"/>
      <c r="K96" s="100"/>
    </row>
    <row r="97" spans="7:11" ht="19.5" customHeight="1">
      <c r="G97" s="100"/>
      <c r="H97" s="100"/>
      <c r="I97" s="100"/>
      <c r="J97" s="100"/>
      <c r="K97" s="100"/>
    </row>
    <row r="98" spans="7:11" ht="19.5" customHeight="1">
      <c r="G98" s="100"/>
      <c r="H98" s="100"/>
      <c r="I98" s="100"/>
      <c r="J98" s="100"/>
      <c r="K98" s="100"/>
    </row>
    <row r="99" spans="7:11" ht="19.5" customHeight="1">
      <c r="G99" s="100"/>
      <c r="H99" s="100"/>
      <c r="I99" s="100"/>
      <c r="J99" s="100"/>
      <c r="K99" s="100"/>
    </row>
    <row r="100" spans="7:11" ht="19.5" customHeight="1">
      <c r="G100" s="100"/>
      <c r="H100" s="100"/>
      <c r="I100" s="100"/>
      <c r="J100" s="100"/>
      <c r="K100" s="100"/>
    </row>
    <row r="101" spans="7:11" ht="19.5" customHeight="1">
      <c r="G101" s="100"/>
      <c r="H101" s="100"/>
      <c r="I101" s="100"/>
      <c r="J101" s="100"/>
      <c r="K101" s="100"/>
    </row>
    <row r="102" spans="7:11" ht="19.5" customHeight="1">
      <c r="G102" s="100"/>
      <c r="H102" s="100"/>
      <c r="I102" s="100"/>
      <c r="J102" s="100"/>
      <c r="K102" s="100"/>
    </row>
    <row r="103" spans="7:11" ht="19.5" customHeight="1">
      <c r="G103" s="100"/>
      <c r="H103" s="100"/>
      <c r="I103" s="100"/>
      <c r="J103" s="100"/>
      <c r="K103" s="100"/>
    </row>
    <row r="104" spans="7:11" ht="19.5" customHeight="1">
      <c r="G104" s="100"/>
      <c r="H104" s="100"/>
      <c r="I104" s="100"/>
      <c r="J104" s="100"/>
      <c r="K104" s="100"/>
    </row>
    <row r="105" spans="7:11" ht="19.5" customHeight="1">
      <c r="G105" s="100"/>
      <c r="H105" s="100"/>
      <c r="I105" s="100"/>
      <c r="J105" s="100"/>
      <c r="K105" s="100"/>
    </row>
    <row r="106" spans="7:11" ht="19.5" customHeight="1">
      <c r="G106" s="100"/>
      <c r="H106" s="100"/>
      <c r="I106" s="100"/>
      <c r="J106" s="100"/>
      <c r="K106" s="100"/>
    </row>
    <row r="107" spans="7:11" ht="19.5" customHeight="1">
      <c r="G107" s="100"/>
      <c r="H107" s="100"/>
      <c r="I107" s="100"/>
      <c r="J107" s="100"/>
      <c r="K107" s="100"/>
    </row>
    <row r="108" spans="7:11" ht="19.5" customHeight="1">
      <c r="G108" s="100"/>
      <c r="H108" s="100"/>
      <c r="I108" s="100"/>
      <c r="J108" s="100"/>
      <c r="K108" s="100"/>
    </row>
    <row r="109" spans="7:11" ht="19.5" customHeight="1">
      <c r="G109" s="100"/>
      <c r="H109" s="100"/>
      <c r="I109" s="100"/>
      <c r="J109" s="100"/>
      <c r="K109" s="100"/>
    </row>
    <row r="110" spans="7:11" ht="19.5" customHeight="1">
      <c r="G110" s="100"/>
      <c r="H110" s="100"/>
      <c r="I110" s="100"/>
      <c r="J110" s="100"/>
      <c r="K110" s="100"/>
    </row>
    <row r="111" spans="7:11" ht="19.5" customHeight="1">
      <c r="G111" s="100"/>
      <c r="H111" s="100"/>
      <c r="I111" s="100"/>
      <c r="J111" s="100"/>
      <c r="K111" s="100"/>
    </row>
    <row r="112" spans="7:11" ht="19.5" customHeight="1">
      <c r="G112" s="100"/>
      <c r="H112" s="100"/>
      <c r="I112" s="100"/>
      <c r="J112" s="100"/>
      <c r="K112" s="100"/>
    </row>
    <row r="113" spans="7:11" ht="19.5" customHeight="1">
      <c r="G113" s="100"/>
      <c r="H113" s="100"/>
      <c r="I113" s="100"/>
      <c r="J113" s="100"/>
      <c r="K113" s="100"/>
    </row>
    <row r="114" spans="7:11" ht="19.5" customHeight="1">
      <c r="G114" s="100"/>
      <c r="H114" s="100"/>
      <c r="I114" s="100"/>
      <c r="J114" s="100"/>
      <c r="K114" s="100"/>
    </row>
    <row r="115" spans="7:11" ht="19.5" customHeight="1">
      <c r="G115" s="100"/>
      <c r="H115" s="100"/>
      <c r="I115" s="100"/>
      <c r="J115" s="100"/>
      <c r="K115" s="100"/>
    </row>
    <row r="116" spans="7:11" ht="19.5" customHeight="1">
      <c r="G116" s="100"/>
      <c r="H116" s="100"/>
      <c r="I116" s="100"/>
      <c r="J116" s="100"/>
      <c r="K116" s="100"/>
    </row>
    <row r="117" spans="7:11" ht="19.5" customHeight="1">
      <c r="G117" s="100"/>
      <c r="H117" s="100"/>
      <c r="I117" s="100"/>
      <c r="J117" s="100"/>
      <c r="K117" s="100"/>
    </row>
    <row r="118" spans="7:11" ht="19.5" customHeight="1">
      <c r="G118" s="100"/>
      <c r="H118" s="100"/>
      <c r="I118" s="100"/>
      <c r="J118" s="100"/>
      <c r="K118" s="100"/>
    </row>
    <row r="119" spans="7:11" ht="19.5" customHeight="1">
      <c r="G119" s="100"/>
      <c r="H119" s="100"/>
      <c r="I119" s="100"/>
      <c r="J119" s="100"/>
      <c r="K119" s="100"/>
    </row>
    <row r="120" spans="7:11" ht="19.5" customHeight="1">
      <c r="G120" s="100"/>
      <c r="H120" s="100"/>
      <c r="I120" s="100"/>
      <c r="J120" s="100"/>
      <c r="K120" s="100"/>
    </row>
    <row r="121" spans="7:11" ht="19.5" customHeight="1">
      <c r="G121" s="100"/>
      <c r="H121" s="100"/>
      <c r="I121" s="100"/>
      <c r="J121" s="100"/>
      <c r="K121" s="100"/>
    </row>
    <row r="122" spans="7:11" ht="19.5" customHeight="1">
      <c r="G122" s="100"/>
      <c r="H122" s="100"/>
      <c r="I122" s="100"/>
      <c r="J122" s="100"/>
      <c r="K122" s="100"/>
    </row>
    <row r="123" spans="7:11" ht="19.5" customHeight="1">
      <c r="G123" s="100"/>
      <c r="H123" s="100"/>
      <c r="I123" s="100"/>
      <c r="J123" s="100"/>
      <c r="K123" s="100"/>
    </row>
    <row r="124" spans="7:11" ht="19.5" customHeight="1">
      <c r="G124" s="100"/>
      <c r="H124" s="100"/>
      <c r="I124" s="100"/>
      <c r="J124" s="100"/>
      <c r="K124" s="100"/>
    </row>
    <row r="125" spans="7:11" ht="19.5" customHeight="1">
      <c r="G125" s="100"/>
      <c r="H125" s="100"/>
      <c r="I125" s="100"/>
      <c r="J125" s="100"/>
      <c r="K125" s="100"/>
    </row>
    <row r="126" spans="7:11" ht="19.5" customHeight="1">
      <c r="G126" s="100"/>
      <c r="H126" s="100"/>
      <c r="I126" s="100"/>
      <c r="J126" s="100"/>
      <c r="K126" s="100"/>
    </row>
    <row r="127" spans="7:11" ht="19.5" customHeight="1">
      <c r="G127" s="100"/>
      <c r="H127" s="100"/>
      <c r="I127" s="100"/>
      <c r="J127" s="100"/>
      <c r="K127" s="100"/>
    </row>
    <row r="128" spans="7:11" ht="19.5" customHeight="1">
      <c r="G128" s="100"/>
      <c r="H128" s="100"/>
      <c r="I128" s="100"/>
      <c r="J128" s="100"/>
      <c r="K128" s="100"/>
    </row>
    <row r="129" spans="7:11" ht="19.5" customHeight="1">
      <c r="G129" s="100"/>
      <c r="H129" s="100"/>
      <c r="I129" s="100"/>
      <c r="J129" s="100"/>
      <c r="K129" s="100"/>
    </row>
    <row r="130" spans="7:11" ht="19.5" customHeight="1">
      <c r="G130" s="100"/>
      <c r="H130" s="100"/>
      <c r="I130" s="100"/>
      <c r="J130" s="100"/>
      <c r="K130" s="100"/>
    </row>
    <row r="131" spans="7:11" ht="19.5" customHeight="1">
      <c r="G131" s="100"/>
      <c r="H131" s="100"/>
      <c r="I131" s="100"/>
      <c r="J131" s="100"/>
      <c r="K131" s="100"/>
    </row>
    <row r="132" spans="7:11" ht="19.5" customHeight="1">
      <c r="G132" s="100"/>
      <c r="H132" s="100"/>
      <c r="I132" s="100"/>
      <c r="J132" s="100"/>
      <c r="K132" s="100"/>
    </row>
    <row r="133" spans="7:11" ht="19.5" customHeight="1">
      <c r="G133" s="100"/>
      <c r="H133" s="100"/>
      <c r="I133" s="100"/>
      <c r="J133" s="100"/>
      <c r="K133" s="100"/>
    </row>
    <row r="134" spans="7:11" ht="19.5" customHeight="1">
      <c r="G134" s="100"/>
      <c r="H134" s="100"/>
      <c r="I134" s="100"/>
      <c r="J134" s="100"/>
      <c r="K134" s="100"/>
    </row>
    <row r="135" spans="7:11" ht="19.5" customHeight="1">
      <c r="G135" s="100"/>
      <c r="H135" s="100"/>
      <c r="I135" s="100"/>
      <c r="J135" s="100"/>
      <c r="K135" s="100"/>
    </row>
    <row r="136" spans="7:11" ht="19.5" customHeight="1">
      <c r="G136" s="100"/>
      <c r="H136" s="100"/>
      <c r="I136" s="100"/>
      <c r="J136" s="100"/>
      <c r="K136" s="100"/>
    </row>
    <row r="137" spans="7:11" ht="19.5" customHeight="1">
      <c r="G137" s="100"/>
      <c r="H137" s="100"/>
      <c r="I137" s="100"/>
      <c r="J137" s="100"/>
      <c r="K137" s="100"/>
    </row>
    <row r="138" spans="7:11" ht="19.5" customHeight="1">
      <c r="G138" s="100"/>
      <c r="H138" s="100"/>
      <c r="I138" s="100"/>
      <c r="J138" s="100"/>
      <c r="K138" s="100"/>
    </row>
    <row r="139" spans="7:11" ht="19.5" customHeight="1">
      <c r="G139" s="100"/>
      <c r="H139" s="100"/>
      <c r="I139" s="100"/>
      <c r="J139" s="100"/>
      <c r="K139" s="100"/>
    </row>
    <row r="140" spans="7:11" ht="19.5" customHeight="1">
      <c r="G140" s="100"/>
      <c r="H140" s="100"/>
      <c r="I140" s="100"/>
      <c r="J140" s="100"/>
      <c r="K140" s="100"/>
    </row>
    <row r="141" spans="7:11" ht="19.5" customHeight="1">
      <c r="G141" s="100"/>
      <c r="H141" s="100"/>
      <c r="I141" s="100"/>
      <c r="J141" s="100"/>
      <c r="K141" s="100"/>
    </row>
    <row r="142" spans="7:11" ht="19.5" customHeight="1">
      <c r="G142" s="100"/>
      <c r="H142" s="100"/>
      <c r="I142" s="100"/>
      <c r="J142" s="100"/>
      <c r="K142" s="100"/>
    </row>
    <row r="143" spans="7:11" ht="19.5" customHeight="1">
      <c r="G143" s="100"/>
      <c r="H143" s="100"/>
      <c r="I143" s="100"/>
      <c r="J143" s="100"/>
      <c r="K143" s="100"/>
    </row>
    <row r="144" spans="7:11" ht="19.5" customHeight="1">
      <c r="G144" s="100"/>
      <c r="H144" s="100"/>
      <c r="I144" s="100"/>
      <c r="J144" s="100"/>
      <c r="K144" s="100"/>
    </row>
    <row r="145" spans="7:11" ht="19.5" customHeight="1">
      <c r="G145" s="100"/>
      <c r="H145" s="100"/>
      <c r="I145" s="100"/>
      <c r="J145" s="100"/>
      <c r="K145" s="100"/>
    </row>
    <row r="146" spans="7:11" ht="19.5" customHeight="1">
      <c r="G146" s="100"/>
      <c r="H146" s="100"/>
      <c r="I146" s="100"/>
      <c r="J146" s="100"/>
      <c r="K146" s="100"/>
    </row>
    <row r="147" spans="7:11" ht="19.5" customHeight="1">
      <c r="G147" s="100"/>
      <c r="H147" s="100"/>
      <c r="I147" s="100"/>
      <c r="J147" s="100"/>
      <c r="K147" s="100"/>
    </row>
    <row r="148" spans="7:11" ht="19.5" customHeight="1">
      <c r="G148" s="100"/>
      <c r="H148" s="100"/>
      <c r="I148" s="100"/>
      <c r="J148" s="100"/>
      <c r="K148" s="100"/>
    </row>
    <row r="149" spans="7:11" ht="19.5" customHeight="1">
      <c r="G149" s="100"/>
      <c r="H149" s="100"/>
      <c r="I149" s="100"/>
      <c r="J149" s="100"/>
      <c r="K149" s="100"/>
    </row>
    <row r="150" spans="7:11" ht="19.5" customHeight="1">
      <c r="G150" s="100"/>
      <c r="H150" s="100"/>
      <c r="I150" s="100"/>
      <c r="J150" s="100"/>
      <c r="K150" s="100"/>
    </row>
    <row r="151" spans="7:11" ht="19.5" customHeight="1">
      <c r="G151" s="100"/>
      <c r="H151" s="100"/>
      <c r="I151" s="100"/>
      <c r="J151" s="100"/>
      <c r="K151" s="100"/>
    </row>
    <row r="152" spans="7:11" ht="19.5" customHeight="1">
      <c r="G152" s="100"/>
      <c r="H152" s="100"/>
      <c r="I152" s="100"/>
      <c r="J152" s="100"/>
      <c r="K152" s="100"/>
    </row>
    <row r="153" spans="7:11" ht="19.5" customHeight="1">
      <c r="G153" s="100"/>
      <c r="H153" s="100"/>
      <c r="I153" s="100"/>
      <c r="J153" s="100"/>
      <c r="K153" s="100"/>
    </row>
    <row r="154" spans="7:11" ht="19.5" customHeight="1">
      <c r="G154" s="100"/>
      <c r="H154" s="100"/>
      <c r="I154" s="100"/>
      <c r="J154" s="100"/>
      <c r="K154" s="100"/>
    </row>
    <row r="155" spans="7:11" ht="19.5" customHeight="1">
      <c r="G155" s="100"/>
      <c r="H155" s="100"/>
      <c r="I155" s="100"/>
      <c r="J155" s="100"/>
      <c r="K155" s="100"/>
    </row>
    <row r="156" spans="7:11" ht="19.5" customHeight="1">
      <c r="G156" s="100"/>
      <c r="H156" s="100"/>
      <c r="I156" s="100"/>
      <c r="J156" s="100"/>
      <c r="K156" s="100"/>
    </row>
    <row r="157" spans="7:11" ht="19.5" customHeight="1">
      <c r="G157" s="100"/>
      <c r="H157" s="100"/>
      <c r="I157" s="100"/>
      <c r="J157" s="100"/>
      <c r="K157" s="100"/>
    </row>
    <row r="158" spans="7:11" ht="19.5" customHeight="1">
      <c r="G158" s="100"/>
      <c r="H158" s="100"/>
      <c r="I158" s="100"/>
      <c r="J158" s="100"/>
      <c r="K158" s="100"/>
    </row>
    <row r="159" spans="7:11" ht="19.5" customHeight="1">
      <c r="G159" s="100"/>
      <c r="H159" s="100"/>
      <c r="I159" s="100"/>
      <c r="J159" s="100"/>
      <c r="K159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2018-07-18T06:57:18Z</cp:lastPrinted>
  <dcterms:created xsi:type="dcterms:W3CDTF">2018-07-18T06:56:22Z</dcterms:created>
  <dcterms:modified xsi:type="dcterms:W3CDTF">2018-07-18T07:00:42Z</dcterms:modified>
  <cp:category/>
  <cp:version/>
  <cp:contentType/>
  <cp:contentStatus/>
</cp:coreProperties>
</file>