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27555" windowHeight="13065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</externalReferences>
  <definedNames>
    <definedName name="__0absorc">'[6]Programa'!#REF!</definedName>
    <definedName name="__0c">'[6]Programa'!#REF!</definedName>
    <definedName name="__123Graph_ADEFINITION">'[7]NBM'!#REF!</definedName>
    <definedName name="__123Graph_ADEFINITION2">'[7]NBM'!#REF!</definedName>
    <definedName name="__123Graph_BDEFINITION">'[7]NBM'!#REF!</definedName>
    <definedName name="__123Graph_BDEFINITION2">'[7]NBM'!#REF!</definedName>
    <definedName name="__123Graph_BFITB2">'[8]FITB_all'!#REF!</definedName>
    <definedName name="__123Graph_BFITB3">'[8]FITB_all'!#REF!</definedName>
    <definedName name="__123Graph_BGDP">'[9]Quarterly Program'!#REF!</definedName>
    <definedName name="__123Graph_BMONEY">'[9]Quarterly Program'!#REF!</definedName>
    <definedName name="__123Graph_BTBILL2">'[8]FITB_all'!#REF!</definedName>
    <definedName name="__123Graph_CDEFINITION2">'[10]NBM'!#REF!</definedName>
    <definedName name="__123Graph_DDEFINITION2">'[10]NBM'!#REF!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'[12]Assumptions'!#REF!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'[12]Assumptions'!#REF!</definedName>
    <definedName name="_Macros_Import_.qbop">_Macros_Import_.qbop</definedName>
    <definedName name="_Macros_Import__qbop">_Macros_Import__qbop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'[13]LINK'!$A$1:$A$42</definedName>
    <definedName name="a_11">WEO '[13]LINK'!$A$1:$A$42</definedName>
    <definedName name="a_14">#REF!</definedName>
    <definedName name="a_15">WEO '[13]LINK'!$A$1:$A$42</definedName>
    <definedName name="a_17">WEO '[13]LINK'!$A$1:$A$42</definedName>
    <definedName name="a_2">#REF!</definedName>
    <definedName name="a_20">WEO '[13]LINK'!$A$1:$A$42</definedName>
    <definedName name="a_22">WEO '[13]LINK'!$A$1:$A$42</definedName>
    <definedName name="a_24">WEO '[13]LINK'!$A$1:$A$42</definedName>
    <definedName name="a_25">#REF!</definedName>
    <definedName name="a_28">WEO '[13]LINK'!$A$1:$A$42</definedName>
    <definedName name="a_37">WEO '[13]LINK'!$A$1:$A$42</definedName>
    <definedName name="a_38">WEO '[13]LINK'!$A$1:$A$42</definedName>
    <definedName name="a_46">WEO '[13]LINK'!$A$1:$A$42</definedName>
    <definedName name="a_47">WEO '[13]LINK'!$A$1:$A$42</definedName>
    <definedName name="a_49">WEO '[13]LINK'!$A$1:$A$42</definedName>
    <definedName name="a_54">WEO '[13]LINK'!$A$1:$A$42</definedName>
    <definedName name="a_55">WEO '[13]LINK'!$A$1:$A$42</definedName>
    <definedName name="a_56">WEO '[13]LINK'!$A$1:$A$42</definedName>
    <definedName name="a_57">WEO '[13]LINK'!$A$1:$A$42</definedName>
    <definedName name="a_61">WEO '[13]LINK'!$A$1:$A$42</definedName>
    <definedName name="a_64">WEO '[13]LINK'!$A$1:$A$42</definedName>
    <definedName name="a_65">WEO '[13]LINK'!$A$1:$A$42</definedName>
    <definedName name="a_66">WEO '[13]LINK'!$A$1:$A$42</definedName>
    <definedName name="a47">WEO '[13]LINK'!$A$1:$A$42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'[14]Montabs'!$B$88:$CO$425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'[15]BFtab10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'[16]WEO'!#REF!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'[17]BNKLOANS_old'!$A$1:$F$40</definedName>
    <definedName name="bas1">'[18]data input'!#REF!</definedName>
    <definedName name="bas2">'[18]data input'!#REF!</definedName>
    <definedName name="bas3">'[18]data input'!#REF!</definedName>
    <definedName name="BASDAT">'[19]Annual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'[18]data input'!#REF!</definedName>
    <definedName name="BasicData">#REF!</definedName>
    <definedName name="basII">'[18]data input'!#REF!</definedName>
    <definedName name="basIII">'[18]data input'!#REF!</definedName>
    <definedName name="BCA">'[20]WEO LINK'!#REF!</definedName>
    <definedName name="BCA_11">'[21]WEO LINK'!#REF!</definedName>
    <definedName name="BCA_14">#REF!</definedName>
    <definedName name="BCA_2">NA()</definedName>
    <definedName name="BCA_20">'[20]WEO LINK'!#REF!</definedName>
    <definedName name="BCA_25">#REF!</definedName>
    <definedName name="BCA_28">'[20]WEO LINK'!#REF!</definedName>
    <definedName name="BCA_66">'[21]WEO LINK'!#REF!</definedName>
    <definedName name="BCA_GDP">NA()</definedName>
    <definedName name="BCA_NGDP">'[22]Q6'!$E$11:$AH$11</definedName>
    <definedName name="BDEAC">#REF!</definedName>
    <definedName name="BE">'[20]WEO LINK'!#REF!</definedName>
    <definedName name="BE_11">'[21]WEO LINK'!#REF!</definedName>
    <definedName name="BE_14">NA()</definedName>
    <definedName name="BE_2">NA()</definedName>
    <definedName name="BE_20">'[20]WEO LINK'!#REF!</definedName>
    <definedName name="BE_25">NA()</definedName>
    <definedName name="BE_28">'[20]WEO LINK'!#REF!</definedName>
    <definedName name="BE_66">'[21]WEO LINK'!#REF!</definedName>
    <definedName name="BEA">#REF!</definedName>
    <definedName name="BEAI">'[20]WEO LINK'!#REF!</definedName>
    <definedName name="BEAI_11">'[21]WEO LINK'!#REF!</definedName>
    <definedName name="BEAI_14">NA()</definedName>
    <definedName name="BEAI_2">NA()</definedName>
    <definedName name="BEAI_20">'[20]WEO LINK'!#REF!</definedName>
    <definedName name="BEAI_25">NA()</definedName>
    <definedName name="BEAI_28">'[20]WEO LINK'!#REF!</definedName>
    <definedName name="BEAI_66">'[21]WEO LINK'!#REF!</definedName>
    <definedName name="BEAIB">'[20]WEO LINK'!#REF!</definedName>
    <definedName name="BEAIB_11">'[21]WEO LINK'!#REF!</definedName>
    <definedName name="BEAIB_14">NA()</definedName>
    <definedName name="BEAIB_2">NA()</definedName>
    <definedName name="BEAIB_20">'[20]WEO LINK'!#REF!</definedName>
    <definedName name="BEAIB_25">NA()</definedName>
    <definedName name="BEAIB_28">'[20]WEO LINK'!#REF!</definedName>
    <definedName name="BEAIB_66">'[21]WEO LINK'!#REF!</definedName>
    <definedName name="BEAIG">'[20]WEO LINK'!#REF!</definedName>
    <definedName name="BEAIG_11">'[21]WEO LINK'!#REF!</definedName>
    <definedName name="BEAIG_14">NA()</definedName>
    <definedName name="BEAIG_2">NA()</definedName>
    <definedName name="BEAIG_20">'[20]WEO LINK'!#REF!</definedName>
    <definedName name="BEAIG_25">NA()</definedName>
    <definedName name="BEAIG_28">'[20]WEO LINK'!#REF!</definedName>
    <definedName name="BEAIG_66">'[21]WEO LINK'!#REF!</definedName>
    <definedName name="BEAP">'[20]WEO LINK'!#REF!</definedName>
    <definedName name="BEAP_11">'[21]WEO LINK'!#REF!</definedName>
    <definedName name="BEAP_14">NA()</definedName>
    <definedName name="BEAP_2">NA()</definedName>
    <definedName name="BEAP_20">'[20]WEO LINK'!#REF!</definedName>
    <definedName name="BEAP_25">NA()</definedName>
    <definedName name="BEAP_28">'[20]WEO LINK'!#REF!</definedName>
    <definedName name="BEAP_66">'[21]WEO LINK'!#REF!</definedName>
    <definedName name="BEAPB">'[20]WEO LINK'!#REF!</definedName>
    <definedName name="BEAPB_11">'[21]WEO LINK'!#REF!</definedName>
    <definedName name="BEAPB_14">NA()</definedName>
    <definedName name="BEAPB_2">NA()</definedName>
    <definedName name="BEAPB_20">'[20]WEO LINK'!#REF!</definedName>
    <definedName name="BEAPB_25">NA()</definedName>
    <definedName name="BEAPB_28">'[20]WEO LINK'!#REF!</definedName>
    <definedName name="BEAPB_66">'[21]WEO LINK'!#REF!</definedName>
    <definedName name="BEAPG">'[20]WEO LINK'!#REF!</definedName>
    <definedName name="BEAPG_11">'[21]WEO LINK'!#REF!</definedName>
    <definedName name="BEAPG_14">NA()</definedName>
    <definedName name="BEAPG_2">NA()</definedName>
    <definedName name="BEAPG_20">'[20]WEO LINK'!#REF!</definedName>
    <definedName name="BEAPG_25">NA()</definedName>
    <definedName name="BEAPG_28">'[20]WEO LINK'!#REF!</definedName>
    <definedName name="BEAPG_66">'[21]WEO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'[20]WEO LINK'!#REF!</definedName>
    <definedName name="BERI_11">'[21]WEO LINK'!#REF!</definedName>
    <definedName name="BERI_14">NA()</definedName>
    <definedName name="BERI_2">NA()</definedName>
    <definedName name="BERI_20">'[20]WEO LINK'!#REF!</definedName>
    <definedName name="BERI_25">NA()</definedName>
    <definedName name="BERI_28">'[20]WEO LINK'!#REF!</definedName>
    <definedName name="BERI_66">'[21]WEO LINK'!#REF!</definedName>
    <definedName name="BERIB">'[20]WEO LINK'!#REF!</definedName>
    <definedName name="BERIB_11">'[21]WEO LINK'!#REF!</definedName>
    <definedName name="BERIB_14">NA()</definedName>
    <definedName name="BERIB_2">NA()</definedName>
    <definedName name="BERIB_20">'[20]WEO LINK'!#REF!</definedName>
    <definedName name="BERIB_25">NA()</definedName>
    <definedName name="BERIB_28">'[20]WEO LINK'!#REF!</definedName>
    <definedName name="BERIB_66">'[21]WEO LINK'!#REF!</definedName>
    <definedName name="BERIG">'[20]WEO LINK'!#REF!</definedName>
    <definedName name="BERIG_11">'[21]WEO LINK'!#REF!</definedName>
    <definedName name="BERIG_14">NA()</definedName>
    <definedName name="BERIG_2">NA()</definedName>
    <definedName name="BERIG_20">'[20]WEO LINK'!#REF!</definedName>
    <definedName name="BERIG_25">NA()</definedName>
    <definedName name="BERIG_28">'[20]WEO LINK'!#REF!</definedName>
    <definedName name="BERIG_66">'[21]WEO LINK'!#REF!</definedName>
    <definedName name="BERP">'[20]WEO LINK'!#REF!</definedName>
    <definedName name="BERP_11">'[21]WEO LINK'!#REF!</definedName>
    <definedName name="BERP_14">NA()</definedName>
    <definedName name="BERP_2">NA()</definedName>
    <definedName name="BERP_20">'[20]WEO LINK'!#REF!</definedName>
    <definedName name="BERP_25">NA()</definedName>
    <definedName name="BERP_28">'[20]WEO LINK'!#REF!</definedName>
    <definedName name="BERP_66">'[21]WEO LINK'!#REF!</definedName>
    <definedName name="BERPB">'[20]WEO LINK'!#REF!</definedName>
    <definedName name="BERPB_11">'[21]WEO LINK'!#REF!</definedName>
    <definedName name="BERPB_14">NA()</definedName>
    <definedName name="BERPB_2">NA()</definedName>
    <definedName name="BERPB_20">'[20]WEO LINK'!#REF!</definedName>
    <definedName name="BERPB_25">NA()</definedName>
    <definedName name="BERPB_28">'[20]WEO LINK'!#REF!</definedName>
    <definedName name="BERPB_66">'[21]WEO LINK'!#REF!</definedName>
    <definedName name="BERPG">'[20]WEO LINK'!#REF!</definedName>
    <definedName name="BERPG_11">'[21]WEO LINK'!#REF!</definedName>
    <definedName name="BERPG_14">NA()</definedName>
    <definedName name="BERPG_2">NA()</definedName>
    <definedName name="BERPG_20">'[20]WEO LINK'!#REF!</definedName>
    <definedName name="BERPG_25">NA()</definedName>
    <definedName name="BERPG_28">'[20]WEO LINK'!#REF!</definedName>
    <definedName name="BERPG_66">'[21]WEO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'[20]WEO LINK'!#REF!</definedName>
    <definedName name="BFD_11">'[21]WEO LINK'!#REF!</definedName>
    <definedName name="BFD_20">'[20]WEO LINK'!#REF!</definedName>
    <definedName name="BFD_28">'[20]WEO LINK'!#REF!</definedName>
    <definedName name="BFD_66">'[21]WEO LINK'!#REF!</definedName>
    <definedName name="BFDA">#REF!</definedName>
    <definedName name="BFDI">#REF!</definedName>
    <definedName name="bfdi_14">#REF!</definedName>
    <definedName name="bfdi_2">'[23]FAfdi'!$E$10:$BP$10</definedName>
    <definedName name="bfdi_25">#REF!</definedName>
    <definedName name="BFDIL">#REF!</definedName>
    <definedName name="BFDL">'[20]WEO LINK'!#REF!</definedName>
    <definedName name="BFDL_11">'[21]WEO LINK'!#REF!</definedName>
    <definedName name="BFDL_20">'[20]WEO LINK'!#REF!</definedName>
    <definedName name="BFDL_28">'[20]WEO LINK'!#REF!</definedName>
    <definedName name="BFDL_66">'[21]WEO LINK'!#REF!</definedName>
    <definedName name="BFL">NA()</definedName>
    <definedName name="BFL_D">'[20]WEO LINK'!#REF!</definedName>
    <definedName name="BFL_D_11">'[21]WEO LINK'!#REF!</definedName>
    <definedName name="BFL_D_14">NA()</definedName>
    <definedName name="BFL_D_2">NA()</definedName>
    <definedName name="BFL_D_20">'[20]WEO LINK'!#REF!</definedName>
    <definedName name="BFL_D_25">NA()</definedName>
    <definedName name="BFL_D_28">'[20]WEO LINK'!#REF!</definedName>
    <definedName name="BFL_D_66">'[21]WEO LINK'!#REF!</definedName>
    <definedName name="BFL_DF">'[20]WEO LINK'!#REF!</definedName>
    <definedName name="BFL_DF_11">'[21]WEO LINK'!#REF!</definedName>
    <definedName name="BFL_DF_14">NA()</definedName>
    <definedName name="BFL_DF_2">NA()</definedName>
    <definedName name="BFL_DF_20">'[20]WEO LINK'!#REF!</definedName>
    <definedName name="BFL_DF_25">NA()</definedName>
    <definedName name="BFL_DF_28">'[20]WEO LINK'!#REF!</definedName>
    <definedName name="BFL_DF_66">'[21]WEO LINK'!#REF!</definedName>
    <definedName name="BFLB">'[20]WEO LINK'!#REF!</definedName>
    <definedName name="BFLB_11">'[21]WEO LINK'!#REF!</definedName>
    <definedName name="BFLB_14">NA()</definedName>
    <definedName name="BFLB_2">NA()</definedName>
    <definedName name="BFLB_20">'[20]WEO LINK'!#REF!</definedName>
    <definedName name="BFLB_25">NA()</definedName>
    <definedName name="BFLB_28">'[20]WEO LINK'!#REF!</definedName>
    <definedName name="BFLB_66">'[21]WEO LINK'!#REF!</definedName>
    <definedName name="BFLB_D">'[20]WEO LINK'!#REF!</definedName>
    <definedName name="BFLB_D_11">'[21]WEO LINK'!#REF!</definedName>
    <definedName name="BFLB_D_14">NA()</definedName>
    <definedName name="BFLB_D_2">NA()</definedName>
    <definedName name="BFLB_D_20">'[20]WEO LINK'!#REF!</definedName>
    <definedName name="BFLB_D_25">NA()</definedName>
    <definedName name="BFLB_D_28">'[20]WEO LINK'!#REF!</definedName>
    <definedName name="BFLB_D_66">'[21]WEO LINK'!#REF!</definedName>
    <definedName name="BFLB_DF">'[20]WEO LINK'!#REF!</definedName>
    <definedName name="BFLB_DF_11">'[21]WEO LINK'!#REF!</definedName>
    <definedName name="BFLB_DF_14">NA()</definedName>
    <definedName name="BFLB_DF_2">NA()</definedName>
    <definedName name="BFLB_DF_20">'[20]WEO LINK'!#REF!</definedName>
    <definedName name="BFLB_DF_25">NA()</definedName>
    <definedName name="BFLB_DF_28">'[20]WEO LINK'!#REF!</definedName>
    <definedName name="BFLB_DF_66">'[21]WEO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'[20]WEO LINK'!#REF!</definedName>
    <definedName name="BFLG_11">'[21]WEO LINK'!#REF!</definedName>
    <definedName name="BFLG_14">NA()</definedName>
    <definedName name="BFLG_2">NA()</definedName>
    <definedName name="BFLG_20">'[20]WEO LINK'!#REF!</definedName>
    <definedName name="BFLG_25">NA()</definedName>
    <definedName name="BFLG_28">'[20]WEO LINK'!#REF!</definedName>
    <definedName name="BFLG_66">'[21]WEO LINK'!#REF!</definedName>
    <definedName name="BFLG_D">'[20]WEO LINK'!#REF!</definedName>
    <definedName name="BFLG_D_11">'[21]WEO LINK'!#REF!</definedName>
    <definedName name="BFLG_D_14">NA()</definedName>
    <definedName name="BFLG_D_2">NA()</definedName>
    <definedName name="BFLG_D_20">'[20]WEO LINK'!#REF!</definedName>
    <definedName name="BFLG_D_25">NA()</definedName>
    <definedName name="BFLG_D_28">'[20]WEO LINK'!#REF!</definedName>
    <definedName name="BFLG_D_66">'[21]WEO LINK'!#REF!</definedName>
    <definedName name="BFLG_DF">'[20]WEO LINK'!#REF!</definedName>
    <definedName name="BFLG_DF_11">'[21]WEO LINK'!#REF!</definedName>
    <definedName name="BFLG_DF_14">NA()</definedName>
    <definedName name="BFLG_DF_2">NA()</definedName>
    <definedName name="BFLG_DF_20">'[20]WEO LINK'!#REF!</definedName>
    <definedName name="BFLG_DF_25">NA()</definedName>
    <definedName name="BFLG_DF_28">'[20]WEO LINK'!#REF!</definedName>
    <definedName name="BFLG_DF_66">'[21]WEO LINK'!#REF!</definedName>
    <definedName name="BFO">#REF!</definedName>
    <definedName name="BFOA">'[20]WEO LINK'!#REF!</definedName>
    <definedName name="BFOA_11">'[21]WEO LINK'!#REF!</definedName>
    <definedName name="BFOA_20">'[20]WEO LINK'!#REF!</definedName>
    <definedName name="BFOA_28">'[20]WEO LINK'!#REF!</definedName>
    <definedName name="BFOA_66">'[21]WEO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'[20]WEO LINK'!#REF!</definedName>
    <definedName name="BFOL_L_11">'[21]WEO LINK'!#REF!</definedName>
    <definedName name="BFOL_L_20">'[20]WEO LINK'!#REF!</definedName>
    <definedName name="BFOL_L_28">'[20]WEO LINK'!#REF!</definedName>
    <definedName name="BFOL_L_66">'[21]WEO LINK'!#REF!</definedName>
    <definedName name="BFOL_O">#REF!</definedName>
    <definedName name="BFOL_S">'[20]WEO LINK'!#REF!</definedName>
    <definedName name="BFOL_S_11">'[21]WEO LINK'!#REF!</definedName>
    <definedName name="BFOL_S_20">'[20]WEO LINK'!#REF!</definedName>
    <definedName name="BFOL_S_28">'[20]WEO LINK'!#REF!</definedName>
    <definedName name="BFOL_S_66">'[21]WEO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'[20]WEO LINK'!#REF!</definedName>
    <definedName name="BFPA_11">'[21]WEO LINK'!#REF!</definedName>
    <definedName name="BFPA_20">'[20]WEO LINK'!#REF!</definedName>
    <definedName name="BFPA_28">'[20]WEO LINK'!#REF!</definedName>
    <definedName name="BFPA_66">'[21]WEO LINK'!#REF!</definedName>
    <definedName name="BFPAG">#REF!</definedName>
    <definedName name="BFPG">#REF!</definedName>
    <definedName name="BFPL">'[20]WEO LINK'!#REF!</definedName>
    <definedName name="BFPL_11">'[21]WEO LINK'!#REF!</definedName>
    <definedName name="BFPL_20">'[20]WEO LINK'!#REF!</definedName>
    <definedName name="BFPL_28">'[20]WEO LINK'!#REF!</definedName>
    <definedName name="BFPL_66">'[21]WEO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'[20]WEO LINK'!#REF!</definedName>
    <definedName name="BFPQ_11">'[21]WEO LINK'!#REF!</definedName>
    <definedName name="BFPQ_20">'[20]WEO LINK'!#REF!</definedName>
    <definedName name="BFPQ_28">'[20]WEO LINK'!#REF!</definedName>
    <definedName name="BFPQ_66">'[21]WEO LINK'!#REF!</definedName>
    <definedName name="BFRA">'[20]WEO LINK'!#REF!</definedName>
    <definedName name="BFRA_11">'[21]WEO LINK'!#REF!</definedName>
    <definedName name="BFRA_14">NA()</definedName>
    <definedName name="BFRA_2">NA()</definedName>
    <definedName name="BFRA_20">'[20]WEO LINK'!#REF!</definedName>
    <definedName name="BFRA_25">NA()</definedName>
    <definedName name="BFRA_28">'[20]WEO LINK'!#REF!</definedName>
    <definedName name="BFRA_66">'[21]WEO LINK'!#REF!</definedName>
    <definedName name="BFUND">'[20]WEO LINK'!#REF!</definedName>
    <definedName name="BFUND_11">'[21]WEO LINK'!#REF!</definedName>
    <definedName name="BFUND_20">'[20]WEO LINK'!#REF!</definedName>
    <definedName name="BFUND_28">'[20]WEO LINK'!#REF!</definedName>
    <definedName name="BFUND_66">'[21]WEO LINK'!#REF!</definedName>
    <definedName name="bgoods">'[24]CAgds'!$D$10:$BO$10</definedName>
    <definedName name="bgoods_11">'[25]CAgds'!$E$10:$BP$10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'[24]CAinc'!$D$10:$BO$10</definedName>
    <definedName name="binc_11">'[25]CAinc'!$E$10:$BP$10</definedName>
    <definedName name="BIP">#REF!</definedName>
    <definedName name="BK">'[20]WEO LINK'!#REF!</definedName>
    <definedName name="BK_11">'[21]WEO LINK'!#REF!</definedName>
    <definedName name="BK_14">NA()</definedName>
    <definedName name="BK_2">NA()</definedName>
    <definedName name="BK_20">'[20]WEO LINK'!#REF!</definedName>
    <definedName name="BK_25">NA()</definedName>
    <definedName name="BK_28">'[20]WEO LINK'!#REF!</definedName>
    <definedName name="BK_66">'[21]WEO LINK'!#REF!</definedName>
    <definedName name="BKF">'[20]WEO LINK'!#REF!</definedName>
    <definedName name="BKF_11">'[21]WEO LINK'!#REF!</definedName>
    <definedName name="BKF_14">NA()</definedName>
    <definedName name="BKF_2">NA()</definedName>
    <definedName name="BKF_20">'[20]WEO LINK'!#REF!</definedName>
    <definedName name="BKF_25">NA()</definedName>
    <definedName name="BKF_28">'[20]WEO LINK'!#REF!</definedName>
    <definedName name="BKF_6">#REF!</definedName>
    <definedName name="BKF_66">'[21]WEO LINK'!#REF!</definedName>
    <definedName name="BKFA">#REF!</definedName>
    <definedName name="BKO">#REF!</definedName>
    <definedName name="BM">#REF!</definedName>
    <definedName name="BM_NM_R">#REF!</definedName>
    <definedName name="BMG">'[20]WEO LINK'!#REF!</definedName>
    <definedName name="BMG_11">'[21]WEO LINK'!#REF!</definedName>
    <definedName name="BMG_14">'[26]Q6'!$E$28:$AH$28</definedName>
    <definedName name="BMG_2">'[26]Q6'!$E$28:$AH$28</definedName>
    <definedName name="BMG_20">'[20]WEO LINK'!#REF!</definedName>
    <definedName name="BMG_25">'[26]Q6'!$E$28:$AH$28</definedName>
    <definedName name="BMG_28">'[20]WEO LINK'!#REF!</definedName>
    <definedName name="BMG_66">'[21]WEO LINK'!#REF!</definedName>
    <definedName name="BMG_NMG_R">#REF!</definedName>
    <definedName name="BMII">'[20]WEO LINK'!#REF!</definedName>
    <definedName name="BMII_11">'[21]WEO LINK'!#REF!</definedName>
    <definedName name="BMII_14">NA()</definedName>
    <definedName name="BMII_2">NA()</definedName>
    <definedName name="BMII_20">'[20]WEO LINK'!#REF!</definedName>
    <definedName name="BMII_25">NA()</definedName>
    <definedName name="BMII_28">'[20]WEO LINK'!#REF!</definedName>
    <definedName name="BMII_66">'[21]WEO LINK'!#REF!</definedName>
    <definedName name="BMII_7">#REF!</definedName>
    <definedName name="BMIIB">'[20]WEO LINK'!#REF!</definedName>
    <definedName name="BMIIB_11">'[21]WEO LINK'!#REF!</definedName>
    <definedName name="BMIIB_14">NA()</definedName>
    <definedName name="BMIIB_2">NA()</definedName>
    <definedName name="BMIIB_20">'[20]WEO LINK'!#REF!</definedName>
    <definedName name="BMIIB_25">NA()</definedName>
    <definedName name="BMIIB_28">'[20]WEO LINK'!#REF!</definedName>
    <definedName name="BMIIB_66">'[21]WEO LINK'!#REF!</definedName>
    <definedName name="BMIIG">'[20]WEO LINK'!#REF!</definedName>
    <definedName name="BMIIG_11">'[21]WEO LINK'!#REF!</definedName>
    <definedName name="BMIIG_14">NA()</definedName>
    <definedName name="BMIIG_2">NA()</definedName>
    <definedName name="BMIIG_20">'[20]WEO LINK'!#REF!</definedName>
    <definedName name="BMIIG_25">NA()</definedName>
    <definedName name="BMIIG_28">'[20]WEO LINK'!#REF!</definedName>
    <definedName name="BMIIG_66">'[21]WEO LINK'!#REF!</definedName>
    <definedName name="BMS">'[20]WEO LINK'!#REF!</definedName>
    <definedName name="BMS_11">'[21]WEO LINK'!#REF!</definedName>
    <definedName name="BMS_20">'[20]WEO LINK'!#REF!</definedName>
    <definedName name="BMS_28">'[20]WEO LINK'!#REF!</definedName>
    <definedName name="BMS_66">'[21]WEO LINK'!#REF!</definedName>
    <definedName name="BMT">#REF!</definedName>
    <definedName name="BNB_BoP">#REF!</definedName>
    <definedName name="bnfs">'[24]CAnfs'!$D$10:$BO$10</definedName>
    <definedName name="bnfs_11">'[25]CAnfs'!$E$10:$BP$10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'[27]BoP'!#REF!</definedName>
    <definedName name="BOPF">#REF!</definedName>
    <definedName name="BopInput">#REF!</definedName>
    <definedName name="BOPSUM">#REF!</definedName>
    <definedName name="bother">'[23]FAother'!$E$10:$BP$10</definedName>
    <definedName name="bother_14">#REF!</definedName>
    <definedName name="bother_25">#REF!</definedName>
    <definedName name="BottomRight">#REF!</definedName>
    <definedName name="bport">'[23]FAport'!$E$10:$BP$10</definedName>
    <definedName name="bport_11">'[25]FAport'!$E$10:$BP$10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'[20]WEO LINK'!#REF!</definedName>
    <definedName name="BTR_11">'[21]WEO LINK'!#REF!</definedName>
    <definedName name="BTR_20">'[20]WEO LINK'!#REF!</definedName>
    <definedName name="BTR_28">'[20]WEO LINK'!#REF!</definedName>
    <definedName name="BTR_66">'[21]WEO LINK'!#REF!</definedName>
    <definedName name="BTRG">#REF!</definedName>
    <definedName name="BTRP">#REF!</definedName>
    <definedName name="btrs">'[24]CAtrs'!$D$10:$BO$10</definedName>
    <definedName name="btrs_11">'[25]CAtrs'!$E$10:$BP$10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'[28]FDI'!#REF!</definedName>
    <definedName name="Bulgaria">#REF!</definedName>
    <definedName name="BX">#REF!</definedName>
    <definedName name="BX_NX_R">#REF!</definedName>
    <definedName name="BXG">'[20]WEO LINK'!#REF!</definedName>
    <definedName name="BXG_11">'[21]WEO LINK'!#REF!</definedName>
    <definedName name="BXG_14">'[26]Q6'!$E$26:$AH$26</definedName>
    <definedName name="BXG_2">'[26]Q6'!$E$26:$AH$26</definedName>
    <definedName name="BXG_20">'[20]WEO LINK'!#REF!</definedName>
    <definedName name="BXG_25">'[26]Q6'!$E$26:$AH$26</definedName>
    <definedName name="BXG_28">'[20]WEO LINK'!#REF!</definedName>
    <definedName name="BXG_66">'[21]WEO LINK'!#REF!</definedName>
    <definedName name="BXG_NXG_R">#REF!</definedName>
    <definedName name="BXS">'[20]WEO LINK'!#REF!</definedName>
    <definedName name="BXS_11">'[21]WEO LINK'!#REF!</definedName>
    <definedName name="BXS_20">'[20]WEO LINK'!#REF!</definedName>
    <definedName name="BXS_28">'[20]WEO LINK'!#REF!</definedName>
    <definedName name="BXS_66">'[21]WEO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'[17]CBANK_old'!$A$1:$M$48</definedName>
    <definedName name="CBDebt">#REF!</definedName>
    <definedName name="CBSNFA">'[29]NIR__'!$A$188:$AM$219</definedName>
    <definedName name="CCode">'[30]Codes'!$A$2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'[13]LINK'!$A$1:$A$42</definedName>
    <definedName name="CHART2_11">#REF!</definedName>
    <definedName name="chart2_15">WEO '[13]LINK'!$A$1:$A$42</definedName>
    <definedName name="chart2_17">WEO '[13]LINK'!$A$1:$A$42</definedName>
    <definedName name="chart2_20">WEO '[13]LINK'!$A$1:$A$42</definedName>
    <definedName name="chart2_22">WEO '[13]LINK'!$A$1:$A$42</definedName>
    <definedName name="chart2_24">WEO '[13]LINK'!$A$1:$A$42</definedName>
    <definedName name="chart2_28">WEO '[13]LINK'!$A$1:$A$42</definedName>
    <definedName name="chart2_37">WEO '[13]LINK'!$A$1:$A$42</definedName>
    <definedName name="chart2_38">WEO '[13]LINK'!$A$1:$A$42</definedName>
    <definedName name="chart2_46">WEO '[13]LINK'!$A$1:$A$42</definedName>
    <definedName name="chart2_47">WEO '[13]LINK'!$A$1:$A$42</definedName>
    <definedName name="chart2_49">WEO '[13]LINK'!$A$1:$A$42</definedName>
    <definedName name="chart2_54">WEO '[13]LINK'!$A$1:$A$42</definedName>
    <definedName name="chart2_55">WEO '[13]LINK'!$A$1:$A$42</definedName>
    <definedName name="chart2_56">WEO '[13]LINK'!$A$1:$A$42</definedName>
    <definedName name="chart2_57">WEO '[13]LINK'!$A$1:$A$42</definedName>
    <definedName name="chart2_61">WEO '[13]LINK'!$A$1:$A$42</definedName>
    <definedName name="chart2_64">WEO '[13]LINK'!$A$1:$A$42</definedName>
    <definedName name="chart2_65">WEO '[13]LINK'!$A$1:$A$42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'[31]weo_real'!#REF!</definedName>
    <definedName name="CHK1_1">'[31]weo_real'!#REF!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'[32]country name lookup'!$A$1:$B$50</definedName>
    <definedName name="CNY">#REF!</definedName>
    <definedName name="commodM">#REF!</definedName>
    <definedName name="commodx">#REF!</definedName>
    <definedName name="compar">'[15]BFtab10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'[14]corresp'!$A$1:$B$37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'[33]REER Forecast'!#REF!</definedName>
    <definedName name="CPIindex">'[33]REER Forecast'!#REF!</definedName>
    <definedName name="CPImonth">'[33]REER Forecast'!#REF!</definedName>
    <definedName name="CSBT">'[14]Montabs'!$B$88:$CQ$150</definedName>
    <definedName name="CSBTN">'[14]Montabs'!$B$153:$CO$202</definedName>
    <definedName name="CSBTR">'[14]Montabs'!$B$203:$CO$243</definedName>
    <definedName name="CSIDATES_11">'[34]WEO'!#REF!</definedName>
    <definedName name="CSIDATES_66">'[34]WEO'!#REF!</definedName>
    <definedName name="CUADRO_10.3.1">'[35]fondo promedio'!$A$36:$L$74</definedName>
    <definedName name="CUADRO_10_3_1">'[35]fondo promedio'!$A$36:$L$74</definedName>
    <definedName name="CUADRO_N__4.1.3">#REF!</definedName>
    <definedName name="CUADRO_N__4_1_3">#REF!</definedName>
    <definedName name="Current_account">#REF!</definedName>
    <definedName name="CurrVintage">'[36]Current'!$D$66</definedName>
    <definedName name="CurrVintage_11">'[37]Current'!$D$66</definedName>
    <definedName name="CurrVintage_14">#REF!</definedName>
    <definedName name="CurrVintage_25">#REF!</definedName>
    <definedName name="CurVintage">'[30]Current'!$D$61</definedName>
    <definedName name="D">'[20]WEO LINK'!#REF!</definedName>
    <definedName name="D_11">'[21]WEO LINK'!#REF!</definedName>
    <definedName name="d_14">#REF!</definedName>
    <definedName name="D_20">'[20]WEO LINK'!#REF!</definedName>
    <definedName name="d_25">#REF!</definedName>
    <definedName name="D_28">'[20]WEO LINK'!#REF!</definedName>
    <definedName name="D_66">'[21]WEO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'[20]WEO LINK'!#REF!</definedName>
    <definedName name="D_S_11">'[21]WEO LINK'!#REF!</definedName>
    <definedName name="D_S_20">'[20]WEO LINK'!#REF!</definedName>
    <definedName name="D_S_28">'[20]WEO LINK'!#REF!</definedName>
    <definedName name="D_S_66">'[21]WEO LINK'!#REF!</definedName>
    <definedName name="D_SRM">#REF!</definedName>
    <definedName name="D_SY">#REF!</definedName>
    <definedName name="DA">'[20]WEO LINK'!#REF!</definedName>
    <definedName name="DA_11">'[21]WEO LINK'!#REF!</definedName>
    <definedName name="DA_20">'[20]WEO LINK'!#REF!</definedName>
    <definedName name="DA_28">'[20]WEO LINK'!#REF!</definedName>
    <definedName name="DA_66">'[21]WEO LINK'!#REF!</definedName>
    <definedName name="DAB">'[20]WEO LINK'!#REF!</definedName>
    <definedName name="DAB_11">'[21]WEO LINK'!#REF!</definedName>
    <definedName name="DAB_20">'[20]WEO LINK'!#REF!</definedName>
    <definedName name="DAB_28">'[20]WEO LINK'!#REF!</definedName>
    <definedName name="DAB_66">'[21]WEO LINK'!#REF!</definedName>
    <definedName name="DABproj">NA()</definedName>
    <definedName name="DAG">'[20]WEO LINK'!#REF!</definedName>
    <definedName name="DAG_11">'[21]WEO LINK'!#REF!</definedName>
    <definedName name="DAG_20">'[20]WEO LINK'!#REF!</definedName>
    <definedName name="DAG_28">'[20]WEO LINK'!#REF!</definedName>
    <definedName name="DAG_66">'[21]WEO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'[30]Codes'!$H$2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'[20]Data _ Calc'!#REF!</definedName>
    <definedName name="date1_22">'[20]Main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'[38]A15'!#REF!</definedName>
    <definedName name="dateB">#REF!</definedName>
    <definedName name="dateMacro">#REF!</definedName>
    <definedName name="datemon">'[39]pms'!#REF!</definedName>
    <definedName name="dateREER">#REF!</definedName>
    <definedName name="dates_11">'[40]WEO'!#REF!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'[41]INFlevel'!#REF!</definedName>
    <definedName name="DATESA">'[42]EU2DBase'!$B$14:$B$31</definedName>
    <definedName name="DATESATKM">#REF!</definedName>
    <definedName name="DATESM">'[42]EU2DBase'!$B$88:$B$196</definedName>
    <definedName name="DATESMTKM">#REF!</definedName>
    <definedName name="DATESQ">'[42]EU2DBase'!$B$49:$B$72</definedName>
    <definedName name="DATESQTKM">#REF!</definedName>
    <definedName name="DATEWEO">#REF!</definedName>
    <definedName name="DB">'[20]WEO LINK'!#REF!</definedName>
    <definedName name="DB_11">'[21]WEO LINK'!#REF!</definedName>
    <definedName name="DB_20">'[20]WEO LINK'!#REF!</definedName>
    <definedName name="DB_28">'[20]WEO LINK'!#REF!</definedName>
    <definedName name="DB_66">'[21]WEO LINK'!#REF!</definedName>
    <definedName name="DBproj">NA()</definedName>
    <definedName name="DDRB">'[20]WEO LINK'!#REF!</definedName>
    <definedName name="DDRB_11">'[21]WEO LINK'!#REF!</definedName>
    <definedName name="DDRB_20">'[20]WEO LINK'!#REF!</definedName>
    <definedName name="DDRB_28">'[20]WEO LINK'!#REF!</definedName>
    <definedName name="DDRB_66">'[21]WEO LINK'!#REF!</definedName>
    <definedName name="DDRO">'[20]WEO LINK'!#REF!</definedName>
    <definedName name="DDRO_11">'[21]WEO LINK'!#REF!</definedName>
    <definedName name="DDRO_20">'[20]WEO LINK'!#REF!</definedName>
    <definedName name="DDRO_28">'[20]WEO LINK'!#REF!</definedName>
    <definedName name="DDRO_66">'[21]WEO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'[43]Debt_Total'!#REF!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'[20]WEO LINK'!#REF!</definedName>
    <definedName name="DG_11">'[21]WEO LINK'!#REF!</definedName>
    <definedName name="DG_20">'[20]WEO LINK'!#REF!</definedName>
    <definedName name="DG_28">'[20]WEO LINK'!#REF!</definedName>
    <definedName name="DG_66">'[21]WEO LINK'!#REF!</definedName>
    <definedName name="DG_S">#REF!</definedName>
    <definedName name="DGproj">NA()</definedName>
    <definedName name="Discount_IDA">#REF!</definedName>
    <definedName name="Discount_NC">'[44]NPV_base'!#REF!</definedName>
    <definedName name="DiscountRate">#REF!</definedName>
    <definedName name="DKK">#REF!</definedName>
    <definedName name="DM">#REF!</definedName>
    <definedName name="DMBNFA">'[29]NIR__'!$A$123:$AM$181</definedName>
    <definedName name="DO">#REF!</definedName>
    <definedName name="DOC">#REF!</definedName>
    <definedName name="DOCFILE">'[45]Contents'!$B$78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'[20]WEO LINK'!#REF!</definedName>
    <definedName name="DSI_11">'[21]WEO LINK'!#REF!</definedName>
    <definedName name="DSI_20">'[20]WEO LINK'!#REF!</definedName>
    <definedName name="DSI_28">'[20]WEO LINK'!#REF!</definedName>
    <definedName name="DSI_66">'[21]WEO LINK'!#REF!</definedName>
    <definedName name="DSIB">'[20]WEO LINK'!#REF!</definedName>
    <definedName name="DSIB_11">'[21]WEO LINK'!#REF!</definedName>
    <definedName name="DSIB_20">'[20]WEO LINK'!#REF!</definedName>
    <definedName name="DSIB_28">'[20]WEO LINK'!#REF!</definedName>
    <definedName name="DSIB_66">'[21]WEO LINK'!#REF!</definedName>
    <definedName name="DSIBproj">NA()</definedName>
    <definedName name="DSIG">'[20]WEO LINK'!#REF!</definedName>
    <definedName name="DSIG_11">'[21]WEO LINK'!#REF!</definedName>
    <definedName name="DSIG_20">'[20]WEO LINK'!#REF!</definedName>
    <definedName name="DSIG_28">'[20]WEO LINK'!#REF!</definedName>
    <definedName name="DSIG_66">'[21]WEO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'[20]WEO LINK'!#REF!</definedName>
    <definedName name="DSP_11">'[21]WEO LINK'!#REF!</definedName>
    <definedName name="DSP_20">'[20]WEO LINK'!#REF!</definedName>
    <definedName name="DSP_28">'[20]WEO LINK'!#REF!</definedName>
    <definedName name="DSP_66">'[21]WEO LINK'!#REF!</definedName>
    <definedName name="DSPB">'[20]WEO LINK'!#REF!</definedName>
    <definedName name="DSPB_11">'[21]WEO LINK'!#REF!</definedName>
    <definedName name="DSPB_20">'[20]WEO LINK'!#REF!</definedName>
    <definedName name="DSPB_28">'[20]WEO LINK'!#REF!</definedName>
    <definedName name="DSPB_66">'[21]WEO LINK'!#REF!</definedName>
    <definedName name="DSPBproj">NA()</definedName>
    <definedName name="DSPG">'[20]WEO LINK'!#REF!</definedName>
    <definedName name="DSPG_11">'[21]WEO LINK'!#REF!</definedName>
    <definedName name="DSPG_20">'[20]WEO LINK'!#REF!</definedName>
    <definedName name="DSPG_28">'[20]WEO LINK'!#REF!</definedName>
    <definedName name="DSPG_66">'[21]WEO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'[46]WEO LINK'!#REF!</definedName>
    <definedName name="EDN_11">'[47]WEO LINK'!#REF!</definedName>
    <definedName name="EDN_66">'[47]WEO LINK'!#REF!</definedName>
    <definedName name="EDNA">#REF!</definedName>
    <definedName name="EDNA_14">NA()</definedName>
    <definedName name="EDNA_2">NA()</definedName>
    <definedName name="EDNA_25">NA()</definedName>
    <definedName name="EDNA_B">'[20]WEO LINK'!#REF!</definedName>
    <definedName name="EDNA_B_11">'[21]WEO LINK'!#REF!</definedName>
    <definedName name="EDNA_B_20">'[20]WEO LINK'!#REF!</definedName>
    <definedName name="EDNA_B_28">'[20]WEO LINK'!#REF!</definedName>
    <definedName name="EDNA_B_66">'[21]WEO LINK'!#REF!</definedName>
    <definedName name="EDNA_D">'[20]WEO LINK'!#REF!</definedName>
    <definedName name="EDNA_D_11">'[21]WEO LINK'!#REF!</definedName>
    <definedName name="EDNA_D_20">'[20]WEO LINK'!#REF!</definedName>
    <definedName name="EDNA_D_28">'[20]WEO LINK'!#REF!</definedName>
    <definedName name="EDNA_D_66">'[21]WEO LINK'!#REF!</definedName>
    <definedName name="EDNA_T">'[20]WEO LINK'!#REF!</definedName>
    <definedName name="EDNA_T_11">'[21]WEO LINK'!#REF!</definedName>
    <definedName name="EDNA_T_20">'[20]WEO LINK'!#REF!</definedName>
    <definedName name="EDNA_T_28">'[20]WEO LINK'!#REF!</definedName>
    <definedName name="EDNA_T_66">'[21]WEO LINK'!#REF!</definedName>
    <definedName name="EDNE">'[20]WEO LINK'!#REF!</definedName>
    <definedName name="EDNE_11">'[21]WEO LINK'!#REF!</definedName>
    <definedName name="EDNE_20">'[20]WEO LINK'!#REF!</definedName>
    <definedName name="EDNE_28">'[20]WEO LINK'!#REF!</definedName>
    <definedName name="EDNE_66">'[21]WEO LINK'!#REF!</definedName>
    <definedName name="EdssBatchRange">#REF!</definedName>
    <definedName name="EDSSDESCRIPTOR">'[45]Contents'!$B$73</definedName>
    <definedName name="EDSSDESCRIPTOR_14">#REF!</definedName>
    <definedName name="EDSSDESCRIPTOR_25">#REF!</definedName>
    <definedName name="EDSSDESCRIPTOR_28">#REF!</definedName>
    <definedName name="EDSSFILE">'[45]Contents'!$B$77</definedName>
    <definedName name="EDSSFILE_14">#REF!</definedName>
    <definedName name="EDSSFILE_25">#REF!</definedName>
    <definedName name="EDSSFILE_28">#REF!</definedName>
    <definedName name="EDSSNAME">'[45]Contents'!$B$72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'[45]Contents'!$B$81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'[45]Contents'!$B$74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'[17]EMPLOY_old'!$A$1:$I$52</definedName>
    <definedName name="empty">#REF!</definedName>
    <definedName name="ENDA">'[20]WEO LINK'!#REF!</definedName>
    <definedName name="ENDA_11">'[21]WEO LINK'!#REF!</definedName>
    <definedName name="ENDA_14">#REF!</definedName>
    <definedName name="ENDA_2">NA()</definedName>
    <definedName name="ENDA_20">'[20]WEO LINK'!#REF!</definedName>
    <definedName name="ENDA_25">#REF!</definedName>
    <definedName name="ENDA_28">'[20]WEO LINK'!#REF!</definedName>
    <definedName name="ENDA_66">'[21]WEO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'[48]C'!$P$428:$T$428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'[49]Q5'!$A:$C,'[49]Q5'!$1:$7</definedName>
    <definedName name="Exch.Rate">#REF!</definedName>
    <definedName name="Exch_Rate">#REF!</definedName>
    <definedName name="exchrate">#REF!</definedName>
    <definedName name="ExitWRS">'[50]Main'!$AB$27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'[51]Q'!$D$52:$O$103</definedName>
    <definedName name="exports">#REF!</definedName>
    <definedName name="expperc">#REF!</definedName>
    <definedName name="expperc_11">'[21]Expenditures'!#REF!</definedName>
    <definedName name="expperc_20">#REF!</definedName>
    <definedName name="expperc_28">#REF!</definedName>
    <definedName name="expperc_64">#REF!</definedName>
    <definedName name="expperc_66">'[21]Expenditures'!#REF!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K_6_65">WEO '[13]LINK'!$A$1:$A$42</definedName>
    <definedName name="FLOPEC">#REF!</definedName>
    <definedName name="FLOPEC_14">#REF!</definedName>
    <definedName name="FLOPEC_25">#REF!</definedName>
    <definedName name="FLOWS">#REF!</definedName>
    <definedName name="fmb_11">'[40]WEO'!#REF!</definedName>
    <definedName name="fmb_14">#REF!</definedName>
    <definedName name="fmb_2">'[52]WEO'!#REF!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'[53]FOREX_DAILY'!$A$9:$Q$128</definedName>
    <definedName name="FRF">#REF!</definedName>
    <definedName name="fsan1">'[18]data input'!#REF!</definedName>
    <definedName name="fsan2">'[18]data input'!#REF!</definedName>
    <definedName name="fsan3">'[18]data input'!#REF!</definedName>
    <definedName name="fsI">'[18]data input'!#REF!</definedName>
    <definedName name="fsII">'[18]data input'!#REF!</definedName>
    <definedName name="fsIII">'[18]data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'[22]Q4'!$E$19:$AH$19</definedName>
    <definedName name="GCB_NGDP_14">NA()</definedName>
    <definedName name="GCB_NGDP_2">NA()</definedName>
    <definedName name="GCB_NGDP_25">NA()</definedName>
    <definedName name="GCB_NGDP_66">'[22]Q4'!$E$19:$AH$19</definedName>
    <definedName name="GCENL_11">'[34]WEO'!#REF!</definedName>
    <definedName name="GCENL_66">'[34]WEO'!#REF!</definedName>
    <definedName name="GCRG_11">'[34]WEO'!#REF!</definedName>
    <definedName name="GCRG_66">'[34]WEO'!#REF!</definedName>
    <definedName name="GDP">#REF!</definedName>
    <definedName name="gdp_14">'[24]IN'!$D$66:$BO$66</definedName>
    <definedName name="GDP_1999_Constant">#REF!</definedName>
    <definedName name="GDP_1999_Current">#REF!</definedName>
    <definedName name="gdp_2">'[24]IN'!$D$66:$BO$66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'[24]IN'!$D$66:$BO$66</definedName>
    <definedName name="gdp_28">'[24]IN'!$D$66:$BO$66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'[22]Q4'!$E$38:$AH$38</definedName>
    <definedName name="GGB_NGDP_14">NA()</definedName>
    <definedName name="GGB_NGDP_2">NA()</definedName>
    <definedName name="GGB_NGDP_25">NA()</definedName>
    <definedName name="GGB_NGDP_66">'[22]Q4'!$E$38:$AH$38</definedName>
    <definedName name="GGENL_11">'[34]WEO'!#REF!</definedName>
    <definedName name="GGENL_66">'[34]WEO'!#REF!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'[34]WEO'!#REF!</definedName>
    <definedName name="GGRG_66">'[34]WEO'!#REF!</definedName>
    <definedName name="Grace_IDA">#REF!</definedName>
    <definedName name="Grace_NC">'[44]NPV_base'!#REF!</definedName>
    <definedName name="Grace1_IDA">#REF!</definedName>
    <definedName name="GRÁFICO_10.3.1.">'[35]GRÁFICO DE FONDO POR AFILIADO'!$A$3:$H$35</definedName>
    <definedName name="GRÁFICO_10.3.2">'[35]GRÁFICO DE FONDO POR AFILIADO'!$A$36:$H$68</definedName>
    <definedName name="GRÁFICO_10.3.3">'[35]GRÁFICO DE FONDO POR AFILIADO'!$A$69:$H$101</definedName>
    <definedName name="GRÁFICO_10.3.4.">'[35]GRÁFICO DE FONDO POR AFILIADO'!$A$103:$H$135</definedName>
    <definedName name="GRÁFICO_10_3_1_">'[35]GRÁFICO DE FONDO POR AFILIADO'!$A$3:$H$35</definedName>
    <definedName name="GRÁFICO_10_3_2">'[35]GRÁFICO DE FONDO POR AFILIADO'!$A$36:$H$68</definedName>
    <definedName name="GRÁFICO_10_3_3">'[35]GRÁFICO DE FONDO POR AFILIADO'!$A$69:$H$101</definedName>
    <definedName name="GRÁFICO_10_3_4_">'[35]GRÁFICO DE FONDO POR AFILIADO'!$A$103:$H$135</definedName>
    <definedName name="GRÁFICO_N_10.2.4.">#REF!</definedName>
    <definedName name="GRÁFICO_N_10_2_4_">#REF!</definedName>
    <definedName name="GRAND_TOTAL">#REF!</definedName>
    <definedName name="GRAPHS">'[14]interv'!$A$1:$H$23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_xlnm.Print_Titles" localSheetId="0">'Sinteza - An 2'!$4:$11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'[28]IMP'!#REF!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'[27]Input'!#REF!</definedName>
    <definedName name="INPUT_4">'[27]Input'!#REF!</definedName>
    <definedName name="int">#REF!</definedName>
    <definedName name="INTER_CRED">#REF!</definedName>
    <definedName name="INTER_DEPO">#REF!</definedName>
    <definedName name="INTEREST">'[17]INT_RATES_old'!$A$1:$I$35</definedName>
    <definedName name="Interest_IDA">#REF!</definedName>
    <definedName name="Interest_NC">'[44]NPV_base'!#REF!</definedName>
    <definedName name="InterestRate">#REF!</definedName>
    <definedName name="invtab">'[15]BFtab10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'[23]KA'!$E$10:$BP$10</definedName>
    <definedName name="ka_11">'[25]KA'!$E$10:$BP$10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'[17]LABORMKT_OLD'!$A$1:$O$39</definedName>
    <definedName name="LAST">'[55]DOC'!$C$8</definedName>
    <definedName name="lclub">#REF!</definedName>
    <definedName name="LEFT">#REF!</definedName>
    <definedName name="LEND">#REF!</definedName>
    <definedName name="LIABILITIES">'[56]CBA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'[57]Table 6_MacroFrame'!#REF!</definedName>
    <definedName name="lkdjfafoij_11">'[58]Table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'[51]EU'!$BS$29:$CB$88</definedName>
    <definedName name="Maturity_IDA">#REF!</definedName>
    <definedName name="Maturity_NC">'[44]NPV_base'!#REF!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'[20]WEO LINK'!#REF!</definedName>
    <definedName name="MCV_14">NA()</definedName>
    <definedName name="MCV_2">NA()</definedName>
    <definedName name="MCV_20">'[20]WEO LINK'!#REF!</definedName>
    <definedName name="MCV_25">NA()</definedName>
    <definedName name="MCV_28">'[20]WEO LINK'!#REF!</definedName>
    <definedName name="MCV_35">'[59]Q2'!$E$63:$AH$63</definedName>
    <definedName name="MCV_B">'[20]WEO LINK'!#REF!</definedName>
    <definedName name="MCV_B_11">'[21]WEO LINK'!#REF!</definedName>
    <definedName name="MCV_B_14">#REF!</definedName>
    <definedName name="MCV_B_2">NA()</definedName>
    <definedName name="MCV_B_20">'[20]WEO LINK'!#REF!</definedName>
    <definedName name="MCV_B_25">#REF!</definedName>
    <definedName name="MCV_B_28">'[20]WEO LINK'!#REF!</definedName>
    <definedName name="MCV_B_66">'[21]WEO LINK'!#REF!</definedName>
    <definedName name="MCV_B1">#REF!</definedName>
    <definedName name="MCV_D">'[20]WEO LINK'!#REF!</definedName>
    <definedName name="MCV_D_11">'[21]WEO LINK'!#REF!</definedName>
    <definedName name="MCV_D_14">NA()</definedName>
    <definedName name="MCV_D_2">NA()</definedName>
    <definedName name="MCV_D_20">'[20]WEO LINK'!#REF!</definedName>
    <definedName name="MCV_D_25">NA()</definedName>
    <definedName name="MCV_D_28">'[20]WEO LINK'!#REF!</definedName>
    <definedName name="MCV_D_66">'[21]WEO LINK'!#REF!</definedName>
    <definedName name="MCV_D1">#REF!</definedName>
    <definedName name="MCV_N">'[20]WEO LINK'!#REF!</definedName>
    <definedName name="MCV_N_14">NA()</definedName>
    <definedName name="MCV_N_2">NA()</definedName>
    <definedName name="MCV_N_20">'[20]WEO LINK'!#REF!</definedName>
    <definedName name="MCV_N_25">NA()</definedName>
    <definedName name="MCV_N_28">'[20]WEO LINK'!#REF!</definedName>
    <definedName name="MCV_T">'[20]WEO LINK'!#REF!</definedName>
    <definedName name="MCV_T_11">'[21]WEO LINK'!#REF!</definedName>
    <definedName name="MCV_T_14">NA()</definedName>
    <definedName name="MCV_T_2">NA()</definedName>
    <definedName name="MCV_T_20">'[20]WEO LINK'!#REF!</definedName>
    <definedName name="MCV_T_25">NA()</definedName>
    <definedName name="MCV_T_28">'[20]WEO LINK'!#REF!</definedName>
    <definedName name="MCV_T_66">'[21]WEO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'[39]Prog'!#REF!</definedName>
    <definedName name="MENORES">#REF!</definedName>
    <definedName name="MENORES_14">#REF!</definedName>
    <definedName name="MENORES_25">#REF!</definedName>
    <definedName name="MER">#REF!</definedName>
    <definedName name="MFISCAL">'[19]Annual Raw Data'!#REF!</definedName>
    <definedName name="mflowsa">mflowsa</definedName>
    <definedName name="mflowsq">mflowsq</definedName>
    <definedName name="mgoods">'[24]CAgds'!$D$14:$BO$14</definedName>
    <definedName name="mgoods_11">'[60]CAgds'!$D$14:$BO$14</definedName>
    <definedName name="MICRO">#REF!</definedName>
    <definedName name="MICROM_11">'[34]WEO'!#REF!</definedName>
    <definedName name="MICROM_66">'[34]WEO'!#REF!</definedName>
    <definedName name="MIDDLE">#REF!</definedName>
    <definedName name="MIMP3">'[14]monimp'!$A$88:$F$92</definedName>
    <definedName name="MIMPALL">'[14]monimp'!$A$67:$F$88</definedName>
    <definedName name="minc">'[24]CAinc'!$D$14:$BO$14</definedName>
    <definedName name="minc_11">'[60]CAinc'!$D$14:$BO$14</definedName>
    <definedName name="MISC3">#REF!</definedName>
    <definedName name="MISC4">'[27]OUTPUT'!#REF!</definedName>
    <definedName name="mm">mm</definedName>
    <definedName name="mm_11">'[61]labels'!#REF!</definedName>
    <definedName name="mm_14">'[61]labels'!#REF!</definedName>
    <definedName name="mm_20">mm_20</definedName>
    <definedName name="mm_24">mm_24</definedName>
    <definedName name="mm_25">'[61]labels'!#REF!</definedName>
    <definedName name="mm_28">mm_28</definedName>
    <definedName name="MNDATES">#REF!</definedName>
    <definedName name="MNEER">#REF!</definedName>
    <definedName name="mnfs">'[24]CAnfs'!$D$14:$BO$14</definedName>
    <definedName name="mnfs_11">'[60]CAnfs'!$D$14:$BO$14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'[14]Montabs'!$B$315:$CO$371</definedName>
    <definedName name="MONSURR">'[14]Montabs'!$B$374:$CO$425</definedName>
    <definedName name="MONSURVEY">'[14]Montabs'!$B$243:$CQ$311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'[19]Annual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'[62]DATA'!$B$1:$IT$1</definedName>
    <definedName name="name1">#REF!</definedName>
    <definedName name="name1_11">#REF!</definedName>
    <definedName name="name1_17">'[20]Data _ Calc'!#REF!</definedName>
    <definedName name="name1_20">#REF!</definedName>
    <definedName name="name1_22">'[20]Main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'[15]BFtab10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'[42]EU2DBase'!#REF!</definedName>
    <definedName name="NAMESM">'[42]EU2DBase'!#REF!</definedName>
    <definedName name="NAMESQ">'[42]EU2DBase'!#REF!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'[29]NIR__'!$A$77:$AM$118</definedName>
    <definedName name="NBUNIR">'[29]NIR__'!$A$4:$AM$72</definedName>
    <definedName name="NC_R">'[31]weo_real'!#REF!</definedName>
    <definedName name="NCG">'[20]WEO LINK'!#REF!</definedName>
    <definedName name="NCG_14">NA()</definedName>
    <definedName name="NCG_2">NA()</definedName>
    <definedName name="NCG_20">'[20]WEO LINK'!#REF!</definedName>
    <definedName name="NCG_25">NA()</definedName>
    <definedName name="NCG_28">'[20]WEO LINK'!#REF!</definedName>
    <definedName name="NCG_R">'[20]WEO LINK'!#REF!</definedName>
    <definedName name="NCG_R_14">NA()</definedName>
    <definedName name="NCG_R_2">NA()</definedName>
    <definedName name="NCG_R_20">'[20]WEO LINK'!#REF!</definedName>
    <definedName name="NCG_R_25">NA()</definedName>
    <definedName name="NCG_R_28">'[20]WEO LINK'!#REF!</definedName>
    <definedName name="NCP">'[20]WEO LINK'!#REF!</definedName>
    <definedName name="NCP_14">NA()</definedName>
    <definedName name="NCP_2">NA()</definedName>
    <definedName name="NCP_20">'[20]WEO LINK'!#REF!</definedName>
    <definedName name="NCP_25">NA()</definedName>
    <definedName name="NCP_28">'[20]WEO LINK'!#REF!</definedName>
    <definedName name="NCP_R">'[20]WEO LINK'!#REF!</definedName>
    <definedName name="NCP_R_14">NA()</definedName>
    <definedName name="NCP_R_2">NA()</definedName>
    <definedName name="NCP_R_20">'[20]WEO LINK'!#REF!</definedName>
    <definedName name="NCP_R_25">NA()</definedName>
    <definedName name="NCP_R_28">'[20]WEO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'[20]Data _ Calc'!#REF!</definedName>
    <definedName name="newt2_22">'[20]Main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'[31]weo_real'!#REF!</definedName>
    <definedName name="NFB_R_GDP">'[31]weo_real'!#REF!</definedName>
    <definedName name="NFI">'[20]WEO LINK'!#REF!</definedName>
    <definedName name="NFI_14">NA()</definedName>
    <definedName name="NFI_2">NA()</definedName>
    <definedName name="NFI_20">'[20]WEO LINK'!#REF!</definedName>
    <definedName name="NFI_25">NA()</definedName>
    <definedName name="NFI_28">'[20]WEO LINK'!#REF!</definedName>
    <definedName name="NFI_R">'[20]WEO LINK'!#REF!</definedName>
    <definedName name="NFI_R_14">NA()</definedName>
    <definedName name="NFI_R_2">NA()</definedName>
    <definedName name="NFI_R_20">'[20]WEO LINK'!#REF!</definedName>
    <definedName name="NFI_R_25">NA()</definedName>
    <definedName name="NFI_R_28">'[20]WEO LINK'!#REF!</definedName>
    <definedName name="NGDP">'[20]WEO LINK'!#REF!</definedName>
    <definedName name="NGDP_14">NA()</definedName>
    <definedName name="NGDP_2">NA()</definedName>
    <definedName name="NGDP_20">'[20]WEO LINK'!#REF!</definedName>
    <definedName name="NGDP_25">NA()</definedName>
    <definedName name="NGDP_28">'[20]WEO LINK'!#REF!</definedName>
    <definedName name="NGDP_35">'[59]Q2'!$E$47:$AH$47</definedName>
    <definedName name="NGDP_DG">NA()</definedName>
    <definedName name="NGDP_R">'[20]WEO LINK'!#REF!</definedName>
    <definedName name="NGDP_R_14">NA()</definedName>
    <definedName name="NGDP_R_2">NA()</definedName>
    <definedName name="NGDP_R_20">'[20]WEO LINK'!#REF!</definedName>
    <definedName name="NGDP_R_25">NA()</definedName>
    <definedName name="NGDP_R_28">'[20]WEO LINK'!#REF!</definedName>
    <definedName name="NGDP_RG">'[22]Q1'!$E$51:$AH$51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'[20]WEO LINK'!#REF!</definedName>
    <definedName name="NGS_20">'[20]WEO LINK'!#REF!</definedName>
    <definedName name="NGS_28">'[20]WEO LINK'!#REF!</definedName>
    <definedName name="NGS_NGDP">NA()</definedName>
    <definedName name="NI_R">'[31]weo_real'!#REF!</definedName>
    <definedName name="NINV">'[20]WEO LINK'!#REF!</definedName>
    <definedName name="NINV_14">NA()</definedName>
    <definedName name="NINV_2">NA()</definedName>
    <definedName name="NINV_20">'[20]WEO LINK'!#REF!</definedName>
    <definedName name="NINV_25">NA()</definedName>
    <definedName name="NINV_28">'[20]WEO LINK'!#REF!</definedName>
    <definedName name="NINV_R">'[20]WEO LINK'!#REF!</definedName>
    <definedName name="NINV_R_14">NA()</definedName>
    <definedName name="NINV_R_2">NA()</definedName>
    <definedName name="NINV_R_20">'[20]WEO LINK'!#REF!</definedName>
    <definedName name="NINV_R_25">NA()</definedName>
    <definedName name="NINV_R_28">'[20]WEO LINK'!#REF!</definedName>
    <definedName name="NINV_R_GDP">'[31]weo_real'!#REF!</definedName>
    <definedName name="NIR">'[14]junk'!$A$108:$F$137</definedName>
    <definedName name="NIRCURR">#REF!</definedName>
    <definedName name="NLG">#REF!</definedName>
    <definedName name="NM">'[20]WEO LINK'!#REF!</definedName>
    <definedName name="NM_14">NA()</definedName>
    <definedName name="NM_2">NA()</definedName>
    <definedName name="NM_20">'[20]WEO LINK'!#REF!</definedName>
    <definedName name="NM_25">NA()</definedName>
    <definedName name="NM_28">'[20]WEO LINK'!#REF!</definedName>
    <definedName name="NM_R">'[20]WEO LINK'!#REF!</definedName>
    <definedName name="NM_R_14">NA()</definedName>
    <definedName name="NM_R_2">NA()</definedName>
    <definedName name="NM_R_20">'[20]WEO LINK'!#REF!</definedName>
    <definedName name="NM_R_25">NA()</definedName>
    <definedName name="NM_R_28">'[20]WEO LINK'!#REF!</definedName>
    <definedName name="NMG_R">'[20]WEO LINK'!#REF!</definedName>
    <definedName name="NMG_R_20">'[20]WEO LINK'!#REF!</definedName>
    <definedName name="NMG_R_28">'[20]WEO LINK'!#REF!</definedName>
    <definedName name="NMG_RG">NA()</definedName>
    <definedName name="NMS_R">'[31]weo_real'!#REF!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'[63]Prog'!#REF!</definedName>
    <definedName name="NTDD_R">'[31]weo_real'!#REF!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'[20]WEO LINK'!#REF!</definedName>
    <definedName name="NX_14">NA()</definedName>
    <definedName name="NX_2">NA()</definedName>
    <definedName name="NX_20">'[20]WEO LINK'!#REF!</definedName>
    <definedName name="NX_25">NA()</definedName>
    <definedName name="NX_28">'[20]WEO LINK'!#REF!</definedName>
    <definedName name="NX_R">'[20]WEO LINK'!#REF!</definedName>
    <definedName name="NX_R_14">NA()</definedName>
    <definedName name="NX_R_2">NA()</definedName>
    <definedName name="NX_R_20">'[20]WEO LINK'!#REF!</definedName>
    <definedName name="NX_R_25">NA()</definedName>
    <definedName name="NX_R_28">'[20]WEO LINK'!#REF!</definedName>
    <definedName name="NXG_R">'[20]WEO LINK'!#REF!</definedName>
    <definedName name="NXG_R_20">'[20]WEO LINK'!#REF!</definedName>
    <definedName name="NXG_R_28">'[20]WEO LINK'!#REF!</definedName>
    <definedName name="NXG_RG">NA()</definedName>
    <definedName name="NXS_R">'[31]weo_real'!#REF!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'[61]labels'!#REF!</definedName>
    <definedName name="p_25">'[61]labels'!#REF!</definedName>
    <definedName name="P92_">#REF!</definedName>
    <definedName name="PAG2">'[19]Index'!#REF!</definedName>
    <definedName name="PAG3">'[19]Index'!#REF!</definedName>
    <definedName name="PAG4">'[19]Index'!#REF!</definedName>
    <definedName name="PAG5">'[19]Index'!#REF!</definedName>
    <definedName name="PAG6">'[19]Index'!#REF!</definedName>
    <definedName name="PAG7">#REF!</definedName>
    <definedName name="Parmeshwar">#REF!</definedName>
    <definedName name="Pay_Cap">'[64]Baseline'!#REF!</definedName>
    <definedName name="pchBM">#REF!</definedName>
    <definedName name="pchBMG">#REF!</definedName>
    <definedName name="pchBX">#REF!</definedName>
    <definedName name="pchBXG">#REF!</definedName>
    <definedName name="pchNM_R">'[31]weo_real'!#REF!</definedName>
    <definedName name="pchNMG_R">'[22]Q1'!$E$45:$AH$45</definedName>
    <definedName name="pchNX_R">'[31]weo_real'!#REF!</definedName>
    <definedName name="pchNXG_R">'[22]Q1'!$E$36:$AH$36</definedName>
    <definedName name="pchTX_D">#REF!</definedName>
    <definedName name="pchTXG_D">#REF!</definedName>
    <definedName name="pchWPCP33_D">#REF!</definedName>
    <definedName name="pclub">#REF!</definedName>
    <definedName name="PCPI">'[20]WEO LINK'!#REF!</definedName>
    <definedName name="PCPI_20">'[20]WEO LINK'!#REF!</definedName>
    <definedName name="PCPI_28">'[20]WEO LINK'!#REF!</definedName>
    <definedName name="PCPIG">'[22]Q3'!$E$22:$AH$22</definedName>
    <definedName name="PCPIG_14">NA()</definedName>
    <definedName name="PCPIG_2">NA()</definedName>
    <definedName name="PCPIG_25">NA()</definedName>
    <definedName name="PD_JH">'[65]Output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'[15]BFtab10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'[33]REER Forecast'!#REF!</definedName>
    <definedName name="PPPI95">'[66]WPI'!#REF!</definedName>
    <definedName name="PPPWGT">NA()</definedName>
    <definedName name="PRICES">#REF!</definedName>
    <definedName name="print_aea">#REF!</definedName>
    <definedName name="PRINT_AREA_MI">'[42]EU2DBase'!$C$12:$U$156</definedName>
    <definedName name="Print_Area1">'[67]Tab16_2000_'!$A$1:$G$33</definedName>
    <definedName name="Print_Area2">'[67]Tab16_2000_'!$A$1:$G$33</definedName>
    <definedName name="Print_Area3">'[67]Tab16_2000_'!$A$1:$G$33</definedName>
    <definedName name="PRINT_TITLES_MI">#REF!</definedName>
    <definedName name="Print1">'[68]DATA'!$A$2:$BK$75</definedName>
    <definedName name="Print2">'[68]DATA'!$A$77:$AX$111</definedName>
    <definedName name="Print3">'[68]DATA'!$A$112:$CH$112</definedName>
    <definedName name="Print4">'[68]DATA'!$A$113:$AX$125</definedName>
    <definedName name="Print5">'[68]DATA'!$A$128:$AM$133</definedName>
    <definedName name="Print6">'[68]DATA'!#REF!</definedName>
    <definedName name="Print6_9">'[68]DATA'!$A$135:$N$199</definedName>
    <definedName name="printme">#REF!</definedName>
    <definedName name="PRINTNMP">#REF!</definedName>
    <definedName name="PrintThis_Links">'[50]Links'!$A$1:$F$33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'[69]2001_02 Debt Service :Debtind'!$B$2:$J$72</definedName>
    <definedName name="PROJ">'[69]MT_Low:XMS'!$B$2:$N$57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'[70]GRAFPROM'!#REF!</definedName>
    <definedName name="ProposedCredits">#REF!</definedName>
    <definedName name="prt">'[14]real'!$A$1:$V$98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'[19]Quarterly Raw Data'!#REF!</definedName>
    <definedName name="QTAB7">'[19]Quarterly MacroFlow'!#REF!</definedName>
    <definedName name="QTAB7A">'[19]Quarterly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'[13]LINK'!$A$1:$A$42</definedName>
    <definedName name="RANGENAME_11">#REF!</definedName>
    <definedName name="rateavuseuro">'[23]INweo'!$E$20:$BP$20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'[23]INweo'!$E$21:$BP$21</definedName>
    <definedName name="Ratios">#REF!</definedName>
    <definedName name="Ratios_14">#REF!</definedName>
    <definedName name="Ratios_25">#REF!</definedName>
    <definedName name="REA_EXP">'[71]OUT'!$L$46:$S$88</definedName>
    <definedName name="REA_SEC">'[71]OUT'!$L$191:$S$218</definedName>
    <definedName name="REAL">#REF!</definedName>
    <definedName name="REAL_SAV">'[71]OUT'!$L$8:$S$30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'[14]Montabs'!$B$482:$AJ$533</definedName>
    <definedName name="REDCBACC">'[14]Montabs'!$B$482:$AM$533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'[14]Montabs'!$B$537:$AM$589</definedName>
    <definedName name="REDMS">'[14]Montabs'!$B$536:$AJ$589</definedName>
    <definedName name="REDTab10">'[72]Documents'!$B$454:$H$501</definedName>
    <definedName name="REDTab35">'[73]RED'!#REF!</definedName>
    <definedName name="REDTab43a">#REF!</definedName>
    <definedName name="REDTab43b">#REF!</definedName>
    <definedName name="REDTab6">'[72]Documents'!$B$273:$G$320</definedName>
    <definedName name="REDTab8">'[72]Documents'!$B$349:$G$383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'[45]Contents'!$B$79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'[27]RES'!#REF!</definedName>
    <definedName name="RetrieveMode">'[74]Setup'!$A$1:$A$3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'[50]Main'!$AB$28</definedName>
    <definedName name="rngDepartmentDrive">'[50]Main'!$AB$25</definedName>
    <definedName name="rngEMailAddress">'[50]Main'!$AB$22</definedName>
    <definedName name="rngErrorSort">'[50]ErrCheck'!$A$4</definedName>
    <definedName name="rngLastSave">'[50]Main'!$G$21</definedName>
    <definedName name="rngLastSent">'[50]Main'!$G$20</definedName>
    <definedName name="rngLastUpdate">'[50]Links'!$D$2</definedName>
    <definedName name="rngNeedsUpdate">'[50]Links'!$E$2</definedName>
    <definedName name="rngNews">'[50]Main'!$AB$29</definedName>
    <definedName name="RNGNM">#REF!</definedName>
    <definedName name="rngQuestChecked">'[50]ErrCheck'!$A$3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'[12]Output data'!#REF!</definedName>
    <definedName name="SEK">#REF!</definedName>
    <definedName name="SEL_AGRI">'[17]AGRI_old'!$A$1:$S$22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'[71]IN'!$B$22:$S$49</definedName>
    <definedName name="SHEETNAME_11">#REF!</definedName>
    <definedName name="Simple">#REF!</definedName>
    <definedName name="sitab">#REF!</definedName>
    <definedName name="sitab_11">#REF!</definedName>
    <definedName name="som1">'[18]data input'!#REF!</definedName>
    <definedName name="som2">'[18]data input'!#REF!</definedName>
    <definedName name="som3">'[18]data input'!#REF!</definedName>
    <definedName name="somI">'[18]data input'!#REF!</definedName>
    <definedName name="somII">'[18]data input'!#REF!</definedName>
    <definedName name="somIII">'[18]data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'[12]Output data'!#REF!</definedName>
    <definedName name="SRTab6">#REF!</definedName>
    <definedName name="SRTab7">'[73]RED'!#REF!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'[75]IMATA'!$B$45:$B$108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'[18]data input'!#REF!</definedName>
    <definedName name="stat2">'[18]data input'!#REF!</definedName>
    <definedName name="stat3">'[18]data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'[18]data input'!#REF!</definedName>
    <definedName name="statII">'[18]data input'!#REF!</definedName>
    <definedName name="statIII">'[18]data input'!#REF!</definedName>
    <definedName name="Stocks_Dates">'[76]a45'!#REF!</definedName>
    <definedName name="Stocks_Form">'[76]a45'!#REF!</definedName>
    <definedName name="Stocks_IDs">'[76]a45'!#REF!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'[72]Prices'!$A$99:$J$131</definedName>
    <definedName name="T11IMW">'[72]Labor'!$B$3:$J$45</definedName>
    <definedName name="T12ULC">'[72]Labor'!$B$53:$J$97</definedName>
    <definedName name="T13LFE">'[72]Labor'!$B$155:$I$200</definedName>
    <definedName name="T14EPE">'[72]Labor'!$B$256:$J$309</definedName>
    <definedName name="T15ROP">#REF!</definedName>
    <definedName name="T16OPU">#REF!</definedName>
    <definedName name="t1a">#REF!</definedName>
    <definedName name="t2a">#REF!</definedName>
    <definedName name="T2YSECREA">'[77]GDPSEC'!$A$11:$M$80</definedName>
    <definedName name="t3a">#REF!</definedName>
    <definedName name="T3YSECNOM">'[77]GDPSEC'!$A$93:$M$153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'[72]Prices'!$A$3:$R$47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'[78]RED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'[78]RED tables'!#REF!</definedName>
    <definedName name="tab23">#REF!</definedName>
    <definedName name="tab23_11">'[78]RED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'[78]RED tables'!#REF!</definedName>
    <definedName name="tab24">#REF!</definedName>
    <definedName name="tab24_11">'[78]RED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'[78]RED tables'!#REF!</definedName>
    <definedName name="tab25">#REF!</definedName>
    <definedName name="tab25_11">'[78]RED tables'!#REF!</definedName>
    <definedName name="tab25_20">#REF!</definedName>
    <definedName name="tab25_28">#REF!</definedName>
    <definedName name="tab25_66">'[78]RED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'[79]E'!$A$1:$AK$43</definedName>
    <definedName name="tab4_14">#REF!</definedName>
    <definedName name="tab4_2">#REF!</definedName>
    <definedName name="tab4_25">#REF!</definedName>
    <definedName name="tab4_28">#REF!</definedName>
    <definedName name="TAB4_66">'[79]E'!$A$1:$AK$43</definedName>
    <definedName name="tab43">#REF!</definedName>
    <definedName name="tab44">#REF!</definedName>
    <definedName name="TAB4A">'[79]E'!$B$102:$AK$153</definedName>
    <definedName name="TAB4B">'[79]E'!$B$48:$AK$100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'[19]Annual Tables'!#REF!</definedName>
    <definedName name="TAB6B">'[19]Annual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'[80]Table'!$A$1:$AA$81</definedName>
    <definedName name="Table__47">'[81]RED47'!$A$1:$I$53</definedName>
    <definedName name="Table_1">#REF!</definedName>
    <definedName name="Table_1.__Armenia__Selected_Economic_Indicators">'[17]SEI_OLD'!$A$1:$G$59</definedName>
    <definedName name="Table_1___Armenia__Selected_Economic_Indicators">'[17]SEI_OLD'!$A$1:$G$59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'[17]LABORMKT_OLD'!$A$1:$O$37</definedName>
    <definedName name="Table_10____Mozambique____Medium_Term_External_Debt__1997_2015">#REF!</definedName>
    <definedName name="Table_10__Armenia___Labor_Market_Indicators__1994_99__1">'[17]LABORMKT_OLD'!$A$1:$O$37</definedName>
    <definedName name="table_11">#REF!</definedName>
    <definedName name="Table_11._Armenia___Average_Monthly_Wages_in_the_State_Sector__1994_99__1">'[17]WAGES_old'!$A$1:$F$63</definedName>
    <definedName name="Table_11__Armenia___Average_Monthly_Wages_in_the_State_Sector__1994_99__1">'[17]WAGES_old'!$A$1:$F$63</definedName>
    <definedName name="Table_12.__Armenia__Labor_Force__Employment__and_Unemployment__1994_99">'[17]EMPLOY_old'!$A$1:$H$53</definedName>
    <definedName name="Table_12___Armenia__Labor_Force__Employment__and_Unemployment__1994_99">'[17]EMPLOY_old'!$A$1:$H$53</definedName>
    <definedName name="Table_13._Armenia___Employment_in_the_Public_Sector__1994_99">'[17]EMPL_PUBL_old'!$A$1:$F$27</definedName>
    <definedName name="Table_13__Armenia___Employment_in_the_Public_Sector__1994_99">'[17]EMPL_PUBL_old'!$A$1:$F$27</definedName>
    <definedName name="Table_14">#REF!</definedName>
    <definedName name="Table_14._Armenia___Budgetary_Sector_Employment__1994_99">'[17]EMPL_BUDG_old'!$A$1:$K$17</definedName>
    <definedName name="Table_14__Armenia___Budgetary_Sector_Employment__1994_99">'[17]EMPL_BUDG_old'!$A$1:$K$17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'[17]EXPEN_old'!$A$1:$F$25</definedName>
    <definedName name="Table_19__Armenia___Distribution_of_Current_Expenditures_in_the_Consolidated_Government_Budget__1994_99">'[17]EXPEN_old'!$A$1:$F$25</definedName>
    <definedName name="Table_2.__Armenia___Real_Gross_Domestic_Product_Growth__1994_99">'[17]NGDP_R_old'!$A$1:$L$35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'[17]NGDP_R_old'!$A$1:$L$35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'[17]TAX_REV_old'!$A$1:$F$24</definedName>
    <definedName name="Table_20__Armenia___Composition_of_Tax_Revenues_in_Consolidated_Government_Budget__1994_99">'[17]TAX_REV_old'!$A$1:$F$24</definedName>
    <definedName name="Table_21._Armenia___Accounts_of_the_Central_Bank__1994_99">'[17]CBANK_old'!$A$1:$U$46</definedName>
    <definedName name="Table_21__Armenia___Accounts_of_the_Central_Bank__1994_99">'[17]CBANK_old'!$A$1:$U$46</definedName>
    <definedName name="Table_22._Armenia___Monetary_Survey__1994_99">'[17]MSURVEY_old'!$A$1:$Q$52</definedName>
    <definedName name="Table_22__Armenia___Monetary_Survey__1994_99">'[17]MSURVEY_old'!$A$1:$Q$52</definedName>
    <definedName name="Table_23._Armenia___Commercial_Banks___Interest_Rates_for_Loans_and_Deposits_in_Drams_and_U.S._Dollars__1996_99">'[17]INT_RATES_old'!$A$1:$R$32</definedName>
    <definedName name="Table_23__Armenia___Commercial_Banks___Interest_Rates_for_Loans_and_Deposits_in_Drams_and_U_S__Dollars__1996_99">'[17]INT_RATES_old'!$A$1:$R$32</definedName>
    <definedName name="Table_24._Armenia___Treasury_Bills__1995_99">'[17]Tbill_old'!$A$1:$U$31</definedName>
    <definedName name="Table_24__Armenia___Treasury_Bills__1995_99">'[17]Tbill_old'!$A$1:$U$31</definedName>
    <definedName name="Table_25">#REF!</definedName>
    <definedName name="Table_25._Armenia___Quarterly_Balance_of_Payments_and_External_Financing__1995_99">'[17]BOP_Q_OLD'!$A$1:$F$74</definedName>
    <definedName name="Table_25__Armenia___Quarterly_Balance_of_Payments_and_External_Financing__1995_99">'[17]BOP_Q_OLD'!$A$1:$F$74</definedName>
    <definedName name="Table_26._Armenia___Summary_External_Debt_Data__1995_99">'[17]EXTDEBT_OLD'!$A$1:$F$45</definedName>
    <definedName name="Table_26__Armenia___Summary_External_Debt_Data__1995_99">'[17]EXTDEBT_OLD'!$A$1:$F$45</definedName>
    <definedName name="Table_27.__Armenia___Commodity_Composition_of_Trade__1995_99">'[17]COMP_TRADE'!$A$1:$F$29</definedName>
    <definedName name="Table_27___Armenia___Commodity_Composition_of_Trade__1995_99">'[17]COMP_TRADE'!$A$1:$F$29</definedName>
    <definedName name="Table_28._Armenia___Direction_of_Trade__1995_99">'[17]DOT'!$A$1:$F$66</definedName>
    <definedName name="Table_28__Armenia___Direction_of_Trade__1995_99">'[17]DOT'!$A$1:$F$66</definedName>
    <definedName name="Table_29._Armenia___Incorporatized_and_Partially_Privatized_Enterprises__1994_99">'[17]PRIVATE_OLD'!$A$1:$G$29</definedName>
    <definedName name="Table_29__Armenia___Incorporatized_and_Partially_Privatized_Enterprises__1994_99">'[17]PRIVATE_OLD'!$A$1:$G$29</definedName>
    <definedName name="Table_3.__Armenia_Quarterly_Real_GDP_1997_99">'[17]GDP_q_old'!$A$1:$P$31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'[17]GDP_q_old'!$A$1:$P$31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'[17]BNKIND_old'!$A$1:$M$16</definedName>
    <definedName name="Table_30__Armenia___Banking_System_Indicators__1997_99">'[17]BNKIND_old'!$A$1:$M$16</definedName>
    <definedName name="Table_31._Armenia___Banking_Sector_Loans__1996_99">'[17]BNKLOANS_old'!$A$1:$O$40</definedName>
    <definedName name="Table_31__Armenia___Banking_Sector_Loans__1996_99">'[17]BNKLOANS_old'!$A$1:$O$40</definedName>
    <definedName name="Table_32._Armenia___Total_Electricity_Generation__Distribution_and_Collection__1994_99">'[17]ELECTR_old'!$A$1:$F$51</definedName>
    <definedName name="Table_32__Armenia___Total_Electricity_Generation__Distribution_and_Collection__1994_99">'[17]ELECTR_old'!$A$1:$F$51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'[17]taxrevSum'!$A$1:$F$52</definedName>
    <definedName name="Table_34__General_Government_Tax_Revenue_Performance_in_Armenia_and_Comparator_Countries_1995___1998_1">'[17]taxrevSum'!$A$1:$F$52</definedName>
    <definedName name="Table_4.__Moldova____Monetary_Survey_and_Projections__1994_98_1">#REF!</definedName>
    <definedName name="Table_4._Armenia___Gross_Domestic_Product__1994_99">'[17]NGDP_old'!$A$1:$O$33</definedName>
    <definedName name="Table_4___Moldova____Monetary_Survey_and_Projections__1994_98_1">#REF!</definedName>
    <definedName name="Table_4__Armenia___Gross_Domestic_Product__1994_99">'[17]NGDP_old'!$A$1:$O$33</definedName>
    <definedName name="Table_4SR">#REF!</definedName>
    <definedName name="Table_5._Armenia___Production_of_Selected_Agricultural_Products__1994_99">'[17]AGRI_old'!$A$1:$S$22</definedName>
    <definedName name="Table_5__Armenia___Production_of_Selected_Agricultural_Products__1994_99">'[17]AGRI_old'!$A$1:$S$22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'[17]INDCOM_old'!$A$1:$L$31</definedName>
    <definedName name="Table_6___Moldova__Balance_of_Payments__1994_98">#REF!</definedName>
    <definedName name="Table_6__Armenia___Production_of_Selected_Industrial_Commodities__1994_99">'[17]INDCOM_old'!$A$1:$L$31</definedName>
    <definedName name="Table_7._Armenia___Consumer_Prices__1994_99">'[17]CPI_old'!$A$1:$I$102</definedName>
    <definedName name="Table_7__Armenia___Consumer_Prices__1994_99">'[17]CPI_old'!$A$1:$I$102</definedName>
    <definedName name="Table_8.__Armenia___Selected_Energy_Prices__1994_99__1">'[17]ENERGY_old'!$A$1:$AF$25</definedName>
    <definedName name="Table_8___Armenia___Selected_Energy_Prices__1994_99__1">'[17]ENERGY_old'!$A$1:$AF$25</definedName>
    <definedName name="Table_9._Armenia___Regulated_Prices_for_Main_Commodities_and_Services__1994_99__1">'[17]MAINCOM_old '!$A$1:$H$20</definedName>
    <definedName name="Table_9__Armenia___Regulated_Prices_for_Main_Commodities_and_Services__1994_99__1">'[17]MAINCOM_old '!$A$1:$H$20</definedName>
    <definedName name="Table_debt">'[82]Table'!$A$3:$AB$70</definedName>
    <definedName name="Table_debt_14">#REF!</definedName>
    <definedName name="Table_debt_25">#REF!</definedName>
    <definedName name="Table_debt_new">'[83]Table'!$A$3:$AB$70</definedName>
    <definedName name="Table_debt_new_11">'[84]Table'!$A$3:$AB$70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'[71]Labor'!$A$1:$X$58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'[82]Table_GEF'!$B$2:$T$51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'[50]ErrCheck'!$A$3:$E$5</definedName>
    <definedName name="tblLinks">'[50]Links'!$A$4:$F$33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'[20]WEO LINK'!#REF!</definedName>
    <definedName name="TMG_D_11">'[21]WEO LINK'!#REF!</definedName>
    <definedName name="TMG_D_14">'[26]Q5'!$E$23:$AH$23</definedName>
    <definedName name="TMG_D_2">'[26]Q5'!$E$23:$AH$23</definedName>
    <definedName name="TMG_D_20">'[20]WEO LINK'!#REF!</definedName>
    <definedName name="TMG_D_25">'[26]Q5'!$E$23:$AH$23</definedName>
    <definedName name="TMG_D_28">'[20]WEO LINK'!#REF!</definedName>
    <definedName name="TMG_D_66">'[21]WEO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'[20]WEO LINK'!#REF!</definedName>
    <definedName name="TMGO_11">'[21]WEO LINK'!#REF!</definedName>
    <definedName name="TMGO_14">NA()</definedName>
    <definedName name="TMGO_2">NA()</definedName>
    <definedName name="TMGO_20">'[20]WEO LINK'!#REF!</definedName>
    <definedName name="TMGO_25">NA()</definedName>
    <definedName name="TMGO_28">'[20]WEO LINK'!#REF!</definedName>
    <definedName name="TMGO_66">'[21]WEO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'[27]Trade'!#REF!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'[20]WEO LINK'!#REF!</definedName>
    <definedName name="TXG_D_11">'[21]WEO LINK'!#REF!</definedName>
    <definedName name="TXG_D_14">NA()</definedName>
    <definedName name="TXG_D_2">NA()</definedName>
    <definedName name="TXG_D_20">'[20]WEO LINK'!#REF!</definedName>
    <definedName name="TXG_D_25">NA()</definedName>
    <definedName name="TXG_D_28">'[20]WEO LINK'!#REF!</definedName>
    <definedName name="TXG_D_66">'[21]WEO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'[20]WEO LINK'!#REF!</definedName>
    <definedName name="TXGO_11">'[21]WEO LINK'!#REF!</definedName>
    <definedName name="TXGO_14">NA()</definedName>
    <definedName name="TXGO_2">NA()</definedName>
    <definedName name="TXGO_20">'[20]WEO LINK'!#REF!</definedName>
    <definedName name="TXGO_25">NA()</definedName>
    <definedName name="TXGO_28">'[20]WEO LINK'!#REF!</definedName>
    <definedName name="TXGO_66">'[21]WEO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'[42]EU2DBase'!$C$1:$F$196</definedName>
    <definedName name="UKR2">'[42]EU2DBase'!$G$1:$U$196</definedName>
    <definedName name="UKR3">'[42]EU2DBase'!#REF!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'[45]Contents'!$B$80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'[14]Montabs:junk'!$B$17:$U$38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'[34]WEO'!#REF!</definedName>
    <definedName name="WIN_66">'[34]WEO'!#REF!</definedName>
    <definedName name="WPCP33_D">#REF!</definedName>
    <definedName name="WPCP33pch">#REF!</definedName>
    <definedName name="WPI">'[33]REER Forecast'!#REF!</definedName>
    <definedName name="Wt_d">#REF!</definedName>
    <definedName name="xdf">#REF!</definedName>
    <definedName name="xdr">#REF!</definedName>
    <definedName name="xgoods">'[24]CAgds'!$D$12:$BO$12</definedName>
    <definedName name="xgoods_11">'[60]CAgds'!$D$12:$BO$12</definedName>
    <definedName name="XGS">#REF!</definedName>
    <definedName name="xinc">'[24]CAinc'!$D$12:$BO$12</definedName>
    <definedName name="xinc_11">'[60]CAinc'!$D$12:$BO$12</definedName>
    <definedName name="xnfs">'[24]CAnfs'!$D$12:$BO$12</definedName>
    <definedName name="xnfs_11">'[60]CAnfs'!$D$12:$BO$12</definedName>
    <definedName name="XOF">#REF!</definedName>
    <definedName name="xr">#REF!</definedName>
    <definedName name="xxWRS_1">WEO '[13]LINK'!$A$1:$A$42</definedName>
    <definedName name="xxWRS_1_15">WEO '[13]LINK'!$A$1:$A$42</definedName>
    <definedName name="xxWRS_1_17">WEO '[13]LINK'!$A$1:$A$42</definedName>
    <definedName name="xxWRS_1_2">#REF!</definedName>
    <definedName name="xxWRS_1_20">WEO '[13]LINK'!$A$1:$A$42</definedName>
    <definedName name="xxWRS_1_22">WEO '[13]LINK'!$A$1:$A$42</definedName>
    <definedName name="xxWRS_1_24">WEO '[13]LINK'!$A$1:$A$42</definedName>
    <definedName name="xxWRS_1_28">WEO '[13]LINK'!$A$1:$A$42</definedName>
    <definedName name="xxWRS_1_37">WEO '[13]LINK'!$A$1:$A$42</definedName>
    <definedName name="xxWRS_1_38">WEO '[13]LINK'!$A$1:$A$42</definedName>
    <definedName name="xxWRS_1_46">WEO '[13]LINK'!$A$1:$A$42</definedName>
    <definedName name="xxWRS_1_47">WEO '[13]LINK'!$A$1:$A$42</definedName>
    <definedName name="xxWRS_1_49">WEO '[13]LINK'!$A$1:$A$42</definedName>
    <definedName name="xxWRS_1_54">WEO '[13]LINK'!$A$1:$A$42</definedName>
    <definedName name="xxWRS_1_55">WEO '[13]LINK'!$A$1:$A$42</definedName>
    <definedName name="xxWRS_1_56">WEO '[13]LINK'!$A$1:$A$42</definedName>
    <definedName name="xxWRS_1_57">WEO '[13]LINK'!$A$1:$A$42</definedName>
    <definedName name="xxWRS_1_61">WEO '[13]LINK'!$A$1:$A$42</definedName>
    <definedName name="xxWRS_1_63">WEO '[13]LINK'!$A$1:$A$42</definedName>
    <definedName name="xxWRS_1_64">WEO '[13]LINK'!$A$1:$A$42</definedName>
    <definedName name="xxWRS_1_65">WEO '[13]LINK'!$A$1:$A$42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'[85]Table'!$A$3:$AB$70</definedName>
    <definedName name="xxxxx_11">'[86]Table'!$A$3:$AB$70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'[87]ass'!$7:$7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_xlnm.Print_Area" localSheetId="0">'Sinteza - An 2'!$A$2:$P$69</definedName>
    <definedName name="zReserves">'[88]oth'!$17:$17</definedName>
    <definedName name="zRoWCPIchange">#REF!</definedName>
    <definedName name="zRoWCPIchange_14">#REF!</definedName>
    <definedName name="zRoWCPIchange_25">#REF!</definedName>
    <definedName name="zSDReRate">'[88]ass'!$24:$24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'[89]до викупа'!$E$664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21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<sst xmlns="http://schemas.openxmlformats.org/spreadsheetml/2006/main" count="66" uniqueCount="58">
  <si>
    <t>PIB 2008=</t>
  </si>
  <si>
    <t>PIB 2009=</t>
  </si>
  <si>
    <t xml:space="preserve"> EXECUŢIA BUGETULUI GENERAL CONSOLIDAT 01 Ianuarie - 31 iulie</t>
  </si>
  <si>
    <t xml:space="preserve">    </t>
  </si>
  <si>
    <t xml:space="preserve"> Realizari  2013</t>
  </si>
  <si>
    <t>Program 2009</t>
  </si>
  <si>
    <t>Realizari  2014</t>
  </si>
  <si>
    <t xml:space="preserve"> Diferenţe    2014
   faţă de      2013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</si>
  <si>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</si>
  <si>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</si>
  <si>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</si>
  <si>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</si>
  <si>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</si>
  <si>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</si>
  <si>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</si>
  <si>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</si>
  <si>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</si>
  <si>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</si>
  <si>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</si>
  <si>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</si>
  <si>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</si>
  <si>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</si>
  <si>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</si>
  <si>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</si>
  <si>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</si>
  <si>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</si>
  <si>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</si>
  <si>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</si>
  <si>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 xml:space="preserve">Contributii de asigurari </t>
  </si>
  <si>
    <t>Venituri nefiscale</t>
  </si>
  <si>
    <t xml:space="preserve">Subventii </t>
  </si>
  <si>
    <t>Venituri din capital</t>
  </si>
  <si>
    <t>Donatii</t>
  </si>
  <si>
    <t>Sume primite de la UE in contul platilor efectuate si prefinantare</t>
  </si>
  <si>
    <t>Operatiuni financiare</t>
  </si>
  <si>
    <t>Sume incasate in contul unic (bugetul de stat)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</si>
  <si>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</si>
  <si>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</si>
  <si>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</si>
  <si>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</si>
  <si>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</si>
  <si>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</si>
  <si>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</si>
  <si>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</si>
  <si>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</si>
  <si>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</si>
  <si>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</si>
  <si>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Alte cheltuieli</t>
  </si>
  <si>
    <t>Cheltuieli aferente programelor cu                      finantare rambursabila</t>
  </si>
  <si>
    <t>Fonduri de rezerve</t>
  </si>
  <si>
    <t>Cheltuieli de capital</t>
  </si>
  <si>
    <t xml:space="preserve"> Active nefinanciare</t>
  </si>
  <si>
    <t xml:space="preserve"> Active financiare</t>
  </si>
  <si>
    <t>Fond national de dezvoltare</t>
  </si>
  <si>
    <t>Imprumuturi</t>
  </si>
  <si>
    <t>Rambursari de credite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</si>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</sst>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6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_);\(#,##0.0\)"/>
    <numFmt numFmtId="165" formatCode="#,##0.0"/>
    <numFmt numFmtId="166" formatCode="#,##0.000"/>
    <numFmt numFmtId="167" formatCode="0.0"/>
    <numFmt numFmtId="168" formatCode="#,##0.0000"/>
    <numFmt numFmtId="169" formatCode="#,##0.00000"/>
    <numFmt numFmtId="170" formatCode="0.000"/>
    <numFmt numFmtId="171" formatCode="#,##0.000000"/>
    <numFmt numFmtId="172" formatCode="0.0%"/>
    <numFmt numFmtId="173" formatCode="_(* #,##0_);_(* \(#,##0\);_(* &quot;-&quot;??_);_(@_)"/>
    <numFmt numFmtId="174" formatCode="#,##0_);\(#,##0\)"/>
    <numFmt numFmtId="175" formatCode="\$#,##0_);[Red]&quot;($&quot;#,##0\)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General_)"/>
    <numFmt numFmtId="182" formatCode="0.000_)"/>
    <numFmt numFmtId="183" formatCode="#,##0.0;\-#,##0.0;&quot;--&quot;"/>
    <numFmt numFmtId="184" formatCode="#,##0&quot; лв&quot;;\-#,##0&quot; лв&quot;"/>
    <numFmt numFmtId="185" formatCode="mmmm\ d&quot;, &quot;yyyy"/>
    <numFmt numFmtId="186" formatCode="_-[$€-2]* #,##0.00_-;\-[$€-2]* #,##0.00_-;_-[$€-2]* \-??_-"/>
    <numFmt numFmtId="187" formatCode="_-* #,##0\ _F_t_-;\-* #,##0\ _F_t_-;_-* &quot;- &quot;_F_t_-;_-@_-"/>
    <numFmt numFmtId="188" formatCode="_-* #,##0.00\ _F_t_-;\-* #,##0.00\ _F_t_-;_-* \-??\ _F_t_-;_-@_-"/>
    <numFmt numFmtId="189" formatCode="#."/>
    <numFmt numFmtId="190" formatCode="#,##0&quot; Kč&quot;;\-#,##0&quot; Kč&quot;"/>
    <numFmt numFmtId="191" formatCode="_-* #,##0.00&quot; Kč&quot;_-;\-* #,##0.00&quot; Kč&quot;_-;_-* \-??&quot; Kč&quot;_-;_-@_-"/>
    <numFmt numFmtId="192" formatCode="_(* #,##0_);_(* \(#,##0\);_(* \-_);_(@_)"/>
    <numFmt numFmtId="193" formatCode="_(* #,##0.00_);_(* \(#,##0.00\);_(* \-??_);_(@_)"/>
    <numFmt numFmtId="194" formatCode="_-* #,##0.00\ _F_-;\-* #,##0.00\ _F_-;_-* \-??\ _F_-;_-@_-"/>
    <numFmt numFmtId="195" formatCode="\$#,##0_);&quot;($&quot;#,##0\)"/>
    <numFmt numFmtId="196" formatCode="_(\$* #,##0_);_(\$* \(#,##0\);_(\$* \-_);_(@_)"/>
    <numFmt numFmtId="197" formatCode="_(\$* #,##0.00_);_(\$* \(#,##0.00\);_(\$* \-??_);_(@_)"/>
    <numFmt numFmtId="198" formatCode="[&gt;=0.05]#,##0.0;[&lt;=-0.05]\-#,##0.0;?0.0"/>
    <numFmt numFmtId="199" formatCode="_-* #,##0&quot; Ft&quot;_-;\-* #,##0&quot; Ft&quot;_-;_-* &quot;- Ft&quot;_-;_-@_-"/>
    <numFmt numFmtId="200" formatCode="_-* #,##0.00&quot; Ft&quot;_-;\-* #,##0.00&quot; Ft&quot;_-;_-* \-??&quot; Ft&quot;_-;_-@_-"/>
    <numFmt numFmtId="201" formatCode="[Black]#,##0.0;[Black]\-#,##0.0;;"/>
    <numFmt numFmtId="202" formatCode="[Black][&gt;0.05]#,##0.0;[Black][&lt;-0.05]\-#,##0.0;;"/>
    <numFmt numFmtId="203" formatCode="[Black][&gt;0.5]#,##0;[Black][&lt;-0.5]\-#,##0;;"/>
    <numFmt numFmtId="204" formatCode="#,##0.0____"/>
    <numFmt numFmtId="205" formatCode="#\ ##0.0"/>
    <numFmt numFmtId="206" formatCode="mmmm\ yyyy"/>
    <numFmt numFmtId="207" formatCode="_-* #,##0&quot; к.&quot;_-;\-* #,##0&quot; к.&quot;_-;_-* &quot;- к.&quot;_-;_-@_-"/>
    <numFmt numFmtId="208" formatCode="_-* #,##0.00&quot; к.&quot;_-;\-* #,##0.00&quot; к.&quot;_-;_-* \-??&quot; к.&quot;_-;_-@_-"/>
    <numFmt numFmtId="209" formatCode="_-* #,##0\ _г_р_н_._-;\-* #,##0\ _г_р_н_._-;_-* &quot;- &quot;_г_р_н_._-;_-@_-"/>
    <numFmt numFmtId="210" formatCode="_-* #,##0.00\ _г_р_н_._-;\-* #,##0.00\ _г_р_н_._-;_-* \-??\ _г_р_н_._-;_-@_-"/>
    <numFmt numFmtId="211" formatCode="_-* #,##0\ _к_._-;\-* #,##0\ _к_._-;_-* &quot;- &quot;_к_._-;_-@_-"/>
    <numFmt numFmtId="212" formatCode="#,##0\ \ \ \ "/>
    <numFmt numFmtId="213" formatCode="#,##0.0000000"/>
    <numFmt numFmtId="214" formatCode="#,##0.00000000"/>
    <numFmt numFmtId="215" formatCode="_(* #,##0.00_);_(* \(#,##0.00\);_(* &quot;-&quot;??_);_(@_)"/>
    <numFmt numFmtId="216" formatCode="_-* #,##0.00000\ _l_e_i_-;\-* #,##0.00000\ _l_e_i_-;_-* &quot;-&quot;??\ _l_e_i_-;_-@_-"/>
    <numFmt numFmtId="217" formatCode="#,##0.000000000"/>
    <numFmt numFmtId="218" formatCode="#,##0.0000000000"/>
    <numFmt numFmtId="219" formatCode="_-* #,##0.0\ _l_e_i_-;\-* #,##0.0\ _l_e_i_-;_-* &quot;-&quot;??\ _l_e_i_-;_-@_-"/>
    <numFmt numFmtId="220" formatCode="_-* #,##0.00\ _D_M_-;\-* #,##0.00\ _D_M_-;_-* &quot;-&quot;??\ _D_M_-;_-@_-"/>
    <numFmt numFmtId="221" formatCode="#,##0.0_ ;\-#,##0.0\ "/>
    <numFmt numFmtId="222" formatCode="_-* #,##0.000\ _l_e_i_-;\-* #,##0.000\ _l_e_i_-;_-* &quot;-&quot;??\ _l_e_i_-;_-@_-"/>
    <numFmt numFmtId="223" formatCode="_-* #,##0.0000\ _l_e_i_-;\-* #,##0.0000\ _l_e_i_-;_-* &quot;-&quot;??\ _l_e_i_-;_-@_-"/>
  </numFmts>
  <fonts count="83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8"/>
      <color indexed="12"/>
      <name val="Arial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name val="Tms Rm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9"/>
      <name val="Times New Roman"/>
      <family val="1"/>
    </font>
    <font>
      <sz val="10"/>
      <name val="Helv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180" fontId="1" fillId="0" borderId="0" applyFill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75" fontId="1" fillId="0" borderId="0" applyFill="0" applyBorder="0" applyAlignment="0" applyProtection="0"/>
    <xf numFmtId="0" fontId="5" fillId="0" borderId="1">
      <alignment/>
      <protection hidden="1"/>
    </xf>
    <xf numFmtId="181" fontId="1" fillId="20" borderId="0" applyBorder="0" applyAlignment="0" applyProtection="0"/>
    <xf numFmtId="0" fontId="6" fillId="0" borderId="1">
      <alignment/>
      <protection hidden="1"/>
    </xf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181" fontId="9" fillId="0" borderId="0" applyFill="0" applyBorder="0" applyAlignment="0" applyProtection="0"/>
    <xf numFmtId="0" fontId="10" fillId="4" borderId="0" applyNumberFormat="0" applyBorder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181" fontId="1" fillId="0" borderId="3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22" borderId="5" applyNumberFormat="0" applyAlignment="0" applyProtection="0"/>
    <xf numFmtId="0" fontId="14" fillId="23" borderId="6">
      <alignment horizontal="right" vertical="center"/>
      <protection/>
    </xf>
    <xf numFmtId="0" fontId="15" fillId="23" borderId="6">
      <alignment horizontal="right" vertical="center"/>
      <protection/>
    </xf>
    <xf numFmtId="0" fontId="0" fillId="23" borderId="7">
      <alignment/>
      <protection/>
    </xf>
    <xf numFmtId="0" fontId="16" fillId="24" borderId="6">
      <alignment horizontal="center" vertical="center"/>
      <protection/>
    </xf>
    <xf numFmtId="0" fontId="14" fillId="23" borderId="6">
      <alignment horizontal="right" vertical="center"/>
      <protection/>
    </xf>
    <xf numFmtId="0" fontId="0" fillId="23" borderId="0">
      <alignment/>
      <protection/>
    </xf>
    <xf numFmtId="0" fontId="17" fillId="23" borderId="6">
      <alignment horizontal="left" vertical="center"/>
      <protection/>
    </xf>
    <xf numFmtId="0" fontId="17" fillId="23" borderId="8">
      <alignment vertical="center"/>
      <protection/>
    </xf>
    <xf numFmtId="0" fontId="18" fillId="23" borderId="9">
      <alignment vertical="center"/>
      <protection/>
    </xf>
    <xf numFmtId="0" fontId="17" fillId="23" borderId="6">
      <alignment/>
      <protection/>
    </xf>
    <xf numFmtId="0" fontId="15" fillId="23" borderId="6">
      <alignment horizontal="right" vertical="center"/>
      <protection/>
    </xf>
    <xf numFmtId="0" fontId="19" fillId="25" borderId="6">
      <alignment horizontal="left" vertical="center"/>
      <protection/>
    </xf>
    <xf numFmtId="0" fontId="19" fillId="25" borderId="6">
      <alignment horizontal="left" vertical="center"/>
      <protection/>
    </xf>
    <xf numFmtId="0" fontId="20" fillId="23" borderId="6">
      <alignment horizontal="left" vertical="center"/>
      <protection/>
    </xf>
    <xf numFmtId="0" fontId="21" fillId="23" borderId="7">
      <alignment/>
      <protection/>
    </xf>
    <xf numFmtId="0" fontId="16" fillId="20" borderId="6">
      <alignment horizontal="left" vertical="center"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21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3" fillId="0" borderId="0">
      <alignment horizontal="right" vertical="top"/>
      <protection/>
    </xf>
    <xf numFmtId="183" fontId="1" fillId="0" borderId="0">
      <alignment/>
      <protection/>
    </xf>
    <xf numFmtId="43" fontId="0" fillId="0" borderId="0" applyFont="0" applyFill="0" applyBorder="0" applyAlignment="0" applyProtection="0"/>
    <xf numFmtId="3" fontId="0" fillId="0" borderId="0" applyFill="0" applyBorder="0" applyAlignment="0" applyProtection="0"/>
    <xf numFmtId="0" fontId="24" fillId="0" borderId="0">
      <alignment/>
      <protection/>
    </xf>
    <xf numFmtId="3" fontId="1" fillId="0" borderId="0" applyFill="0" applyBorder="0" applyAlignment="0" applyProtection="0"/>
    <xf numFmtId="0" fontId="0" fillId="26" borderId="10" applyNumberFormat="0" applyFont="0" applyAlignment="0" applyProtection="0"/>
    <xf numFmtId="212" fontId="25" fillId="0" borderId="11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4" fontId="0" fillId="0" borderId="0" applyFill="0" applyBorder="0" applyAlignment="0" applyProtection="0"/>
    <xf numFmtId="185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27" fillId="7" borderId="2" applyNumberFormat="0" applyAlignment="0" applyProtection="0"/>
    <xf numFmtId="0" fontId="8" fillId="3" borderId="0" applyNumberFormat="0" applyBorder="0" applyAlignment="0" applyProtection="0"/>
    <xf numFmtId="186" fontId="1" fillId="0" borderId="0" applyFill="0" applyBorder="0" applyAlignment="0" applyProtection="0"/>
    <xf numFmtId="181" fontId="28" fillId="0" borderId="0">
      <alignment/>
      <protection/>
    </xf>
    <xf numFmtId="0" fontId="29" fillId="0" borderId="0" applyNumberFormat="0" applyFill="0" applyBorder="0" applyAlignment="0" applyProtection="0"/>
    <xf numFmtId="187" fontId="1" fillId="0" borderId="0" applyFill="0" applyBorder="0" applyAlignment="0" applyProtection="0"/>
    <xf numFmtId="188" fontId="1" fillId="0" borderId="0" applyFill="0" applyBorder="0" applyAlignment="0" applyProtection="0"/>
    <xf numFmtId="0" fontId="30" fillId="0" borderId="0">
      <alignment/>
      <protection locked="0"/>
    </xf>
    <xf numFmtId="0" fontId="30" fillId="0" borderId="0">
      <alignment/>
      <protection locked="0"/>
    </xf>
    <xf numFmtId="0" fontId="31" fillId="0" borderId="0">
      <alignment/>
      <protection locked="0"/>
    </xf>
    <xf numFmtId="0" fontId="30" fillId="0" borderId="0">
      <alignment/>
      <protection locked="0"/>
    </xf>
    <xf numFmtId="0" fontId="32" fillId="0" borderId="0">
      <alignment/>
      <protection/>
    </xf>
    <xf numFmtId="0" fontId="30" fillId="0" borderId="0">
      <alignment/>
      <protection locked="0"/>
    </xf>
    <xf numFmtId="0" fontId="30" fillId="0" borderId="0">
      <alignment/>
      <protection locked="0"/>
    </xf>
    <xf numFmtId="0" fontId="33" fillId="0" borderId="0">
      <alignment/>
      <protection/>
    </xf>
    <xf numFmtId="0" fontId="30" fillId="0" borderId="0">
      <alignment/>
      <protection locked="0"/>
    </xf>
    <xf numFmtId="0" fontId="30" fillId="0" borderId="0">
      <alignment/>
      <protection locked="0"/>
    </xf>
    <xf numFmtId="0" fontId="33" fillId="0" borderId="0">
      <alignment/>
      <protection/>
    </xf>
    <xf numFmtId="0" fontId="30" fillId="0" borderId="0">
      <alignment/>
      <protection locked="0"/>
    </xf>
    <xf numFmtId="0" fontId="31" fillId="0" borderId="0">
      <alignment/>
      <protection locked="0"/>
    </xf>
    <xf numFmtId="0" fontId="33" fillId="0" borderId="0">
      <alignment/>
      <protection/>
    </xf>
    <xf numFmtId="0" fontId="31" fillId="0" borderId="0">
      <alignment/>
      <protection locked="0"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67" fontId="0" fillId="0" borderId="0" applyFill="0" applyBorder="0" applyAlignment="0" applyProtection="0"/>
    <xf numFmtId="1" fontId="1" fillId="0" borderId="0" applyFill="0" applyBorder="0" applyAlignment="0" applyProtection="0"/>
    <xf numFmtId="167" fontId="1" fillId="0" borderId="0" applyFill="0" applyBorder="0" applyAlignment="0" applyProtection="0"/>
    <xf numFmtId="2" fontId="1" fillId="0" borderId="0" applyFill="0" applyBorder="0" applyAlignment="0" applyProtection="0"/>
    <xf numFmtId="167" fontId="0" fillId="0" borderId="0" applyFill="0" applyBorder="0" applyAlignment="0" applyProtection="0"/>
    <xf numFmtId="0" fontId="33" fillId="0" borderId="0">
      <alignment/>
      <protection/>
    </xf>
    <xf numFmtId="0" fontId="28" fillId="0" borderId="0">
      <alignment/>
      <protection/>
    </xf>
    <xf numFmtId="0" fontId="33" fillId="0" borderId="0">
      <alignment/>
      <protection/>
    </xf>
    <xf numFmtId="0" fontId="24" fillId="0" borderId="0">
      <alignment/>
      <protection/>
    </xf>
    <xf numFmtId="0" fontId="10" fillId="4" borderId="0" applyNumberFormat="0" applyBorder="0" applyAlignment="0" applyProtection="0"/>
    <xf numFmtId="181" fontId="34" fillId="20" borderId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189" fontId="38" fillId="0" borderId="0">
      <alignment/>
      <protection locked="0"/>
    </xf>
    <xf numFmtId="189" fontId="38" fillId="0" borderId="0">
      <alignment/>
      <protection locked="0"/>
    </xf>
    <xf numFmtId="181" fontId="39" fillId="0" borderId="0" applyFill="0" applyBorder="0" applyAlignment="0" applyProtection="0"/>
    <xf numFmtId="181" fontId="4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>
      <alignment/>
      <protection/>
    </xf>
    <xf numFmtId="0" fontId="43" fillId="21" borderId="15" applyNumberFormat="0" applyAlignment="0" applyProtection="0"/>
    <xf numFmtId="165" fontId="1" fillId="0" borderId="0" applyFill="0" applyBorder="0" applyAlignment="0" applyProtection="0"/>
    <xf numFmtId="3" fontId="1" fillId="0" borderId="0" applyFill="0" applyBorder="0" applyAlignment="0" applyProtection="0"/>
    <xf numFmtId="0" fontId="27" fillId="7" borderId="2" applyNumberFormat="0" applyAlignment="0" applyProtection="0"/>
    <xf numFmtId="181" fontId="34" fillId="23" borderId="0" applyBorder="0" applyAlignment="0" applyProtection="0"/>
    <xf numFmtId="0" fontId="27" fillId="7" borderId="2" applyNumberFormat="0" applyAlignment="0" applyProtection="0"/>
    <xf numFmtId="0" fontId="8" fillId="3" borderId="0" applyNumberFormat="0" applyBorder="0" applyAlignment="0" applyProtection="0"/>
    <xf numFmtId="0" fontId="27" fillId="7" borderId="2" applyNumberFormat="0" applyAlignment="0" applyProtection="0"/>
    <xf numFmtId="181" fontId="44" fillId="0" borderId="0" applyFill="0" applyBorder="0" applyAlignment="0" applyProtection="0"/>
    <xf numFmtId="0" fontId="45" fillId="0" borderId="0">
      <alignment/>
      <protection/>
    </xf>
    <xf numFmtId="181" fontId="44" fillId="0" borderId="0" applyFill="0" applyBorder="0" applyAlignment="0" applyProtection="0"/>
    <xf numFmtId="165" fontId="46" fillId="0" borderId="0">
      <alignment/>
      <protection/>
    </xf>
    <xf numFmtId="0" fontId="33" fillId="0" borderId="16">
      <alignment/>
      <protection/>
    </xf>
    <xf numFmtId="0" fontId="12" fillId="0" borderId="4" applyNumberFormat="0" applyFill="0" applyAlignment="0" applyProtection="0"/>
    <xf numFmtId="0" fontId="47" fillId="0" borderId="1">
      <alignment horizontal="left"/>
      <protection locked="0"/>
    </xf>
    <xf numFmtId="181" fontId="48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2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49" fillId="0" borderId="0">
      <alignment/>
      <protection/>
    </xf>
    <xf numFmtId="0" fontId="50" fillId="0" borderId="0">
      <alignment/>
      <protection/>
    </xf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37" fontId="52" fillId="0" borderId="0">
      <alignment/>
      <protection/>
    </xf>
    <xf numFmtId="0" fontId="5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8" fontId="1" fillId="0" borderId="0" applyFill="0" applyBorder="0" applyAlignment="0" applyProtection="0"/>
    <xf numFmtId="0" fontId="54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193" fontId="1" fillId="0" borderId="0" applyFill="0" applyBorder="0" applyAlignment="0" applyProtection="0"/>
    <xf numFmtId="0" fontId="43" fillId="21" borderId="15" applyNumberFormat="0" applyAlignment="0" applyProtection="0"/>
    <xf numFmtId="199" fontId="1" fillId="0" borderId="0" applyFill="0" applyBorder="0" applyAlignment="0" applyProtection="0"/>
    <xf numFmtId="200" fontId="1" fillId="0" borderId="0" applyFill="0" applyBorder="0" applyAlignment="0" applyProtection="0"/>
    <xf numFmtId="0" fontId="24" fillId="0" borderId="0">
      <alignment/>
      <protection/>
    </xf>
    <xf numFmtId="10" fontId="1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01" fontId="1" fillId="0" borderId="0" applyFill="0" applyBorder="0" applyAlignment="0" applyProtection="0"/>
    <xf numFmtId="202" fontId="1" fillId="0" borderId="0" applyFill="0" applyBorder="0" applyAlignment="0" applyProtection="0"/>
    <xf numFmtId="203" fontId="1" fillId="0" borderId="0" applyFill="0" applyBorder="0" applyAlignment="0" applyProtection="0"/>
    <xf numFmtId="201" fontId="1" fillId="0" borderId="0" applyFill="0" applyBorder="0" applyAlignment="0" applyProtection="0"/>
    <xf numFmtId="2" fontId="1" fillId="0" borderId="0" applyFill="0" applyBorder="0" applyAlignment="0" applyProtection="0"/>
    <xf numFmtId="204" fontId="1" fillId="0" borderId="0" applyFill="0" applyBorder="0" applyAlignment="0">
      <protection/>
    </xf>
    <xf numFmtId="9" fontId="0" fillId="0" borderId="0" applyFill="0" applyBorder="0" applyAlignment="0" applyProtection="0"/>
    <xf numFmtId="0" fontId="23" fillId="0" borderId="0">
      <alignment/>
      <protection/>
    </xf>
    <xf numFmtId="181" fontId="56" fillId="0" borderId="0" applyFill="0" applyBorder="0" applyAlignment="0" applyProtection="0"/>
    <xf numFmtId="167" fontId="57" fillId="0" borderId="0">
      <alignment/>
      <protection/>
    </xf>
    <xf numFmtId="0" fontId="0" fillId="28" borderId="0">
      <alignment/>
      <protection/>
    </xf>
    <xf numFmtId="0" fontId="10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21" borderId="15" applyNumberFormat="0" applyAlignment="0" applyProtection="0"/>
    <xf numFmtId="0" fontId="0" fillId="0" borderId="0">
      <alignment/>
      <protection/>
    </xf>
    <xf numFmtId="0" fontId="58" fillId="0" borderId="0">
      <alignment/>
      <protection/>
    </xf>
    <xf numFmtId="0" fontId="28" fillId="0" borderId="0">
      <alignment/>
      <protection/>
    </xf>
    <xf numFmtId="181" fontId="0" fillId="0" borderId="0">
      <alignment/>
      <protection/>
    </xf>
    <xf numFmtId="0" fontId="7" fillId="0" borderId="0" applyNumberFormat="0" applyFill="0" applyBorder="0" applyAlignment="0" applyProtection="0"/>
    <xf numFmtId="205" fontId="59" fillId="0" borderId="0" applyBorder="0">
      <alignment/>
      <protection/>
    </xf>
    <xf numFmtId="205" fontId="60" fillId="0" borderId="0" applyBorder="0">
      <alignment/>
      <protection/>
    </xf>
    <xf numFmtId="0" fontId="61" fillId="0" borderId="0" applyBorder="0">
      <alignment/>
      <protection/>
    </xf>
    <xf numFmtId="0" fontId="60" fillId="0" borderId="0" applyBorder="0">
      <alignment/>
      <protection/>
    </xf>
    <xf numFmtId="0" fontId="29" fillId="0" borderId="0" applyNumberFormat="0" applyFill="0" applyBorder="0" applyAlignment="0" applyProtection="0"/>
    <xf numFmtId="205" fontId="59" fillId="29" borderId="0" applyBorder="0">
      <alignment/>
      <protection/>
    </xf>
    <xf numFmtId="181" fontId="0" fillId="0" borderId="0">
      <alignment/>
      <protection/>
    </xf>
    <xf numFmtId="0" fontId="2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57" fillId="20" borderId="1">
      <alignment/>
      <protection/>
    </xf>
    <xf numFmtId="0" fontId="63" fillId="0" borderId="17" applyNumberFormat="0" applyFill="0" applyAlignment="0" applyProtection="0"/>
    <xf numFmtId="0" fontId="50" fillId="0" borderId="0">
      <alignment/>
      <protection/>
    </xf>
    <xf numFmtId="0" fontId="1" fillId="0" borderId="0" applyFill="0" applyBorder="0" applyAlignment="0" applyProtection="0"/>
    <xf numFmtId="175" fontId="1" fillId="0" borderId="0" applyFill="0" applyBorder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7" fillId="0" borderId="0" applyNumberFormat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>
      <alignment/>
      <protection/>
    </xf>
    <xf numFmtId="0" fontId="64" fillId="0" borderId="0">
      <alignment horizontal="left" wrapText="1"/>
      <protection/>
    </xf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18" applyFill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206" fontId="1" fillId="0" borderId="0">
      <alignment horizontal="right"/>
      <protection/>
    </xf>
    <xf numFmtId="181" fontId="65" fillId="0" borderId="0" applyFill="0" applyBorder="0" applyAlignment="0" applyProtection="0"/>
    <xf numFmtId="181" fontId="66" fillId="0" borderId="0" applyFill="0" applyBorder="0" applyAlignment="0" applyProtection="0"/>
    <xf numFmtId="167" fontId="26" fillId="0" borderId="0">
      <alignment horizontal="right"/>
      <protection/>
    </xf>
    <xf numFmtId="0" fontId="67" fillId="0" borderId="0" applyProtection="0">
      <alignment/>
    </xf>
    <xf numFmtId="207" fontId="1" fillId="0" borderId="0" applyFill="0" applyBorder="0" applyAlignment="0" applyProtection="0"/>
    <xf numFmtId="208" fontId="1" fillId="0" borderId="0" applyFill="0" applyBorder="0" applyAlignment="0" applyProtection="0"/>
    <xf numFmtId="0" fontId="68" fillId="0" borderId="0" applyProtection="0">
      <alignment/>
    </xf>
    <xf numFmtId="0" fontId="69" fillId="0" borderId="0" applyProtection="0">
      <alignment/>
    </xf>
    <xf numFmtId="0" fontId="67" fillId="0" borderId="19" applyProtection="0">
      <alignment/>
    </xf>
    <xf numFmtId="0" fontId="1" fillId="0" borderId="0">
      <alignment/>
      <protection/>
    </xf>
    <xf numFmtId="181" fontId="70" fillId="0" borderId="0" applyFill="0" applyBorder="0" applyAlignment="0" applyProtection="0"/>
    <xf numFmtId="10" fontId="67" fillId="0" borderId="0" applyProtection="0">
      <alignment/>
    </xf>
    <xf numFmtId="0" fontId="67" fillId="0" borderId="0">
      <alignment/>
      <protection/>
    </xf>
    <xf numFmtId="209" fontId="1" fillId="0" borderId="0" applyFill="0" applyBorder="0" applyAlignment="0" applyProtection="0"/>
    <xf numFmtId="210" fontId="1" fillId="0" borderId="0" applyFill="0" applyBorder="0" applyAlignment="0" applyProtection="0"/>
    <xf numFmtId="181" fontId="71" fillId="0" borderId="0" applyFill="0" applyBorder="0" applyAlignment="0" applyProtection="0"/>
    <xf numFmtId="181" fontId="71" fillId="0" borderId="0" applyFill="0" applyBorder="0" applyAlignment="0" applyProtection="0"/>
    <xf numFmtId="2" fontId="67" fillId="0" borderId="0" applyProtection="0">
      <alignment/>
    </xf>
    <xf numFmtId="211" fontId="1" fillId="0" borderId="0" applyFill="0" applyBorder="0" applyAlignment="0" applyProtection="0"/>
    <xf numFmtId="210" fontId="1" fillId="0" borderId="0" applyFill="0" applyBorder="0" applyAlignment="0" applyProtection="0"/>
  </cellStyleXfs>
  <cellXfs count="136">
    <xf numFmtId="0" fontId="0" fillId="0" borderId="0" xfId="0" applyFont="1" applyAlignment="1">
      <alignment/>
    </xf>
    <xf numFmtId="165" fontId="72" fillId="30" borderId="0" xfId="0" applyNumberFormat="1" applyFont="1" applyFill="1" applyAlignment="1" applyProtection="1">
      <alignment horizontal="center"/>
      <protection locked="0"/>
    </xf>
    <xf numFmtId="165" fontId="72" fillId="30" borderId="0" xfId="0" applyNumberFormat="1" applyFont="1" applyFill="1" applyAlignment="1" applyProtection="1">
      <alignment/>
      <protection locked="0"/>
    </xf>
    <xf numFmtId="165" fontId="73" fillId="30" borderId="0" xfId="0" applyNumberFormat="1" applyFont="1" applyFill="1" applyAlignment="1" applyProtection="1">
      <alignment horizontal="center"/>
      <protection locked="0"/>
    </xf>
    <xf numFmtId="165" fontId="74" fillId="30" borderId="0" xfId="235" applyNumberFormat="1" applyFont="1" applyFill="1" applyBorder="1" applyAlignment="1">
      <alignment horizontal="right"/>
      <protection/>
    </xf>
    <xf numFmtId="165" fontId="74" fillId="30" borderId="0" xfId="0" applyNumberFormat="1" applyFont="1" applyFill="1" applyAlignment="1" applyProtection="1">
      <alignment horizontal="center"/>
      <protection locked="0"/>
    </xf>
    <xf numFmtId="165" fontId="72" fillId="30" borderId="0" xfId="0" applyNumberFormat="1" applyFont="1" applyFill="1" applyBorder="1" applyAlignment="1" applyProtection="1">
      <alignment horizontal="center"/>
      <protection locked="0"/>
    </xf>
    <xf numFmtId="165" fontId="76" fillId="30" borderId="0" xfId="0" applyNumberFormat="1" applyFont="1" applyFill="1" applyBorder="1" applyAlignment="1" applyProtection="1">
      <alignment horizontal="center"/>
      <protection locked="0"/>
    </xf>
    <xf numFmtId="165" fontId="76" fillId="30" borderId="0" xfId="0" applyNumberFormat="1" applyFont="1" applyFill="1" applyBorder="1" applyAlignment="1" applyProtection="1">
      <alignment/>
      <protection locked="0"/>
    </xf>
    <xf numFmtId="165" fontId="72" fillId="30" borderId="0" xfId="0" applyNumberFormat="1" applyFont="1" applyFill="1" applyBorder="1" applyAlignment="1" applyProtection="1">
      <alignment/>
      <protection locked="0"/>
    </xf>
    <xf numFmtId="165" fontId="72" fillId="30" borderId="20" xfId="0" applyNumberFormat="1" applyFont="1" applyFill="1" applyBorder="1" applyAlignment="1" applyProtection="1">
      <alignment horizontal="center"/>
      <protection locked="0"/>
    </xf>
    <xf numFmtId="165" fontId="74" fillId="30" borderId="0" xfId="0" applyNumberFormat="1" applyFont="1" applyFill="1" applyBorder="1" applyAlignment="1" applyProtection="1">
      <alignment horizontal="right"/>
      <protection locked="0"/>
    </xf>
    <xf numFmtId="165" fontId="72" fillId="30" borderId="0" xfId="0" applyNumberFormat="1" applyFont="1" applyFill="1" applyBorder="1" applyAlignment="1" applyProtection="1">
      <alignment horizontal="right"/>
      <protection locked="0"/>
    </xf>
    <xf numFmtId="165" fontId="72" fillId="30" borderId="20" xfId="0" applyNumberFormat="1" applyFont="1" applyFill="1" applyBorder="1" applyAlignment="1" applyProtection="1">
      <alignment horizontal="right"/>
      <protection locked="0"/>
    </xf>
    <xf numFmtId="165" fontId="72" fillId="30" borderId="21" xfId="0" applyNumberFormat="1" applyFont="1" applyFill="1" applyBorder="1" applyAlignment="1" applyProtection="1">
      <alignment horizontal="center"/>
      <protection locked="0"/>
    </xf>
    <xf numFmtId="0" fontId="74" fillId="0" borderId="22" xfId="235" applyFont="1" applyFill="1" applyBorder="1" applyAlignment="1" quotePrefix="1">
      <alignment horizontal="center" vertical="center" wrapText="1"/>
      <protection/>
    </xf>
    <xf numFmtId="165" fontId="74" fillId="30" borderId="22" xfId="0" applyNumberFormat="1" applyFont="1" applyFill="1" applyBorder="1" applyAlignment="1" applyProtection="1">
      <alignment horizontal="center" vertical="center" wrapText="1"/>
      <protection locked="0"/>
    </xf>
    <xf numFmtId="165" fontId="74" fillId="30" borderId="22" xfId="0" applyNumberFormat="1" applyFont="1" applyFill="1" applyBorder="1" applyAlignment="1" quotePrefix="1">
      <alignment horizontal="center" vertical="center" wrapText="1"/>
    </xf>
    <xf numFmtId="0" fontId="74" fillId="0" borderId="21" xfId="235" applyFont="1" applyFill="1" applyBorder="1" applyAlignment="1" quotePrefix="1">
      <alignment vertical="center" wrapText="1"/>
      <protection/>
    </xf>
    <xf numFmtId="165" fontId="75" fillId="30" borderId="23" xfId="0" applyNumberFormat="1" applyFont="1" applyFill="1" applyBorder="1" applyAlignment="1" applyProtection="1">
      <alignment horizontal="center"/>
      <protection locked="0"/>
    </xf>
    <xf numFmtId="0" fontId="25" fillId="0" borderId="23" xfId="235" applyFont="1" applyFill="1" applyBorder="1" applyAlignment="1">
      <alignment horizontal="center"/>
      <protection/>
    </xf>
    <xf numFmtId="165" fontId="25" fillId="30" borderId="23" xfId="0" applyNumberFormat="1" applyFont="1" applyFill="1" applyBorder="1" applyAlignment="1" applyProtection="1">
      <alignment horizontal="center" wrapText="1"/>
      <protection locked="0"/>
    </xf>
    <xf numFmtId="165" fontId="25" fillId="30" borderId="0" xfId="0" applyNumberFormat="1" applyFont="1" applyFill="1" applyBorder="1" applyAlignment="1" applyProtection="1">
      <alignment horizontal="center" wrapText="1"/>
      <protection locked="0"/>
    </xf>
    <xf numFmtId="0" fontId="25" fillId="0" borderId="23" xfId="235" applyFont="1" applyFill="1" applyBorder="1" applyAlignment="1">
      <alignment horizontal="right"/>
      <protection/>
    </xf>
    <xf numFmtId="0" fontId="25" fillId="0" borderId="23" xfId="235" applyFont="1" applyFill="1" applyBorder="1" applyAlignment="1">
      <alignment horizontal="center" wrapText="1"/>
      <protection/>
    </xf>
    <xf numFmtId="0" fontId="74" fillId="0" borderId="23" xfId="235" applyFont="1" applyFill="1" applyBorder="1" applyAlignment="1" quotePrefix="1">
      <alignment vertical="center" wrapText="1"/>
      <protection/>
    </xf>
    <xf numFmtId="165" fontId="75" fillId="30" borderId="0" xfId="0" applyNumberFormat="1" applyFont="1" applyFill="1" applyBorder="1" applyAlignment="1" applyProtection="1">
      <alignment horizontal="center"/>
      <protection locked="0"/>
    </xf>
    <xf numFmtId="165" fontId="72" fillId="30" borderId="24" xfId="0" applyNumberFormat="1" applyFont="1" applyFill="1" applyBorder="1" applyAlignment="1" applyProtection="1">
      <alignment horizontal="center" vertical="center"/>
      <protection locked="0"/>
    </xf>
    <xf numFmtId="165" fontId="72" fillId="30" borderId="24" xfId="0" applyNumberFormat="1" applyFont="1" applyFill="1" applyBorder="1" applyAlignment="1" applyProtection="1">
      <alignment vertical="center"/>
      <protection locked="0"/>
    </xf>
    <xf numFmtId="165" fontId="74" fillId="30" borderId="24" xfId="0" applyNumberFormat="1" applyFont="1" applyFill="1" applyBorder="1" applyAlignment="1" applyProtection="1">
      <alignment horizontal="center" vertical="center"/>
      <protection locked="0"/>
    </xf>
    <xf numFmtId="49" fontId="74" fillId="0" borderId="24" xfId="235" applyNumberFormat="1" applyFont="1" applyFill="1" applyBorder="1" applyAlignment="1">
      <alignment horizontal="center"/>
      <protection/>
    </xf>
    <xf numFmtId="165" fontId="72" fillId="30" borderId="0" xfId="0" applyNumberFormat="1" applyFont="1" applyFill="1" applyBorder="1" applyAlignment="1" applyProtection="1">
      <alignment horizontal="center" vertical="center"/>
      <protection locked="0"/>
    </xf>
    <xf numFmtId="165" fontId="74" fillId="4" borderId="0" xfId="0" applyNumberFormat="1" applyFont="1" applyFill="1" applyBorder="1" applyAlignment="1" applyProtection="1">
      <alignment horizontal="left" vertical="center"/>
      <protection locked="0"/>
    </xf>
    <xf numFmtId="165" fontId="74" fillId="4" borderId="0" xfId="235" applyNumberFormat="1" applyFont="1" applyFill="1" applyBorder="1" applyAlignment="1">
      <alignment horizontal="right"/>
      <protection/>
    </xf>
    <xf numFmtId="165" fontId="74" fillId="4" borderId="0" xfId="0" applyNumberFormat="1" applyFont="1" applyFill="1" applyBorder="1" applyAlignment="1" applyProtection="1">
      <alignment horizontal="right" vertical="center"/>
      <protection locked="0"/>
    </xf>
    <xf numFmtId="49" fontId="74" fillId="4" borderId="0" xfId="235" applyNumberFormat="1" applyFont="1" applyFill="1" applyBorder="1" applyAlignment="1">
      <alignment horizontal="right"/>
      <protection/>
    </xf>
    <xf numFmtId="0" fontId="74" fillId="0" borderId="22" xfId="235" applyFont="1" applyFill="1" applyBorder="1" applyAlignment="1" quotePrefix="1">
      <alignment horizontal="center" vertical="center" wrapText="1"/>
      <protection/>
    </xf>
    <xf numFmtId="0" fontId="0" fillId="0" borderId="22" xfId="0" applyFont="1" applyBorder="1" applyAlignment="1">
      <alignment/>
    </xf>
    <xf numFmtId="165" fontId="72" fillId="30" borderId="0" xfId="0" applyNumberFormat="1" applyFont="1" applyFill="1" applyBorder="1" applyAlignment="1" applyProtection="1">
      <alignment vertical="center"/>
      <protection locked="0"/>
    </xf>
    <xf numFmtId="165" fontId="74" fillId="30" borderId="0" xfId="0" applyNumberFormat="1" applyFont="1" applyFill="1" applyBorder="1" applyAlignment="1" applyProtection="1">
      <alignment horizontal="center" vertical="center"/>
      <protection locked="0"/>
    </xf>
    <xf numFmtId="49" fontId="74" fillId="0" borderId="0" xfId="235" applyNumberFormat="1" applyFont="1" applyFill="1" applyBorder="1" applyAlignment="1">
      <alignment horizontal="center"/>
      <protection/>
    </xf>
    <xf numFmtId="165" fontId="74" fillId="8" borderId="0" xfId="0" applyNumberFormat="1" applyFont="1" applyFill="1" applyBorder="1" applyAlignment="1" applyProtection="1">
      <alignment horizontal="left" vertical="center"/>
      <protection locked="0"/>
    </xf>
    <xf numFmtId="165" fontId="74" fillId="8" borderId="0" xfId="0" applyNumberFormat="1" applyFont="1" applyFill="1" applyBorder="1" applyAlignment="1" applyProtection="1">
      <alignment vertical="center"/>
      <protection locked="0"/>
    </xf>
    <xf numFmtId="165" fontId="74" fillId="8" borderId="0" xfId="0" applyNumberFormat="1" applyFont="1" applyFill="1" applyBorder="1" applyAlignment="1" applyProtection="1">
      <alignment vertical="center"/>
      <protection/>
    </xf>
    <xf numFmtId="172" fontId="77" fillId="8" borderId="0" xfId="0" applyNumberFormat="1" applyFont="1" applyFill="1" applyBorder="1" applyAlignment="1" applyProtection="1">
      <alignment horizontal="right" vertical="center"/>
      <protection locked="0"/>
    </xf>
    <xf numFmtId="165" fontId="74" fillId="30" borderId="0" xfId="0" applyNumberFormat="1" applyFont="1" applyFill="1" applyBorder="1" applyAlignment="1" applyProtection="1">
      <alignment horizontal="left" indent="1"/>
      <protection locked="0"/>
    </xf>
    <xf numFmtId="165" fontId="74" fillId="30" borderId="0" xfId="0" applyNumberFormat="1" applyFont="1" applyFill="1" applyBorder="1" applyAlignment="1" applyProtection="1">
      <alignment vertical="center"/>
      <protection locked="0"/>
    </xf>
    <xf numFmtId="165" fontId="74" fillId="30" borderId="0" xfId="0" applyNumberFormat="1" applyFont="1" applyFill="1" applyBorder="1" applyAlignment="1" applyProtection="1">
      <alignment vertical="center"/>
      <protection/>
    </xf>
    <xf numFmtId="172" fontId="77" fillId="30" borderId="0" xfId="0" applyNumberFormat="1" applyFont="1" applyFill="1" applyBorder="1" applyAlignment="1" applyProtection="1">
      <alignment horizontal="right" vertical="center"/>
      <protection locked="0"/>
    </xf>
    <xf numFmtId="172" fontId="77" fillId="0" borderId="0" xfId="0" applyNumberFormat="1" applyFont="1" applyFill="1" applyBorder="1" applyAlignment="1" applyProtection="1">
      <alignment horizontal="right" vertical="center"/>
      <protection locked="0"/>
    </xf>
    <xf numFmtId="165" fontId="74" fillId="30" borderId="0" xfId="0" applyNumberFormat="1" applyFont="1" applyFill="1" applyBorder="1" applyAlignment="1" applyProtection="1">
      <alignment horizontal="center"/>
      <protection locked="0"/>
    </xf>
    <xf numFmtId="165" fontId="74" fillId="30" borderId="0" xfId="0" applyNumberFormat="1" applyFont="1" applyFill="1" applyBorder="1" applyAlignment="1" applyProtection="1">
      <alignment horizontal="left" indent="2"/>
      <protection locked="0"/>
    </xf>
    <xf numFmtId="165" fontId="74" fillId="30" borderId="0" xfId="0" applyNumberFormat="1" applyFont="1" applyFill="1" applyBorder="1" applyAlignment="1" applyProtection="1">
      <alignment horizontal="left" wrapText="1" indent="4"/>
      <protection locked="0"/>
    </xf>
    <xf numFmtId="165" fontId="74" fillId="30" borderId="0" xfId="0" applyNumberFormat="1" applyFont="1" applyFill="1" applyBorder="1" applyAlignment="1" applyProtection="1">
      <alignment vertical="center" wrapText="1"/>
      <protection locked="0"/>
    </xf>
    <xf numFmtId="165" fontId="72" fillId="30" borderId="0" xfId="0" applyNumberFormat="1" applyFont="1" applyFill="1" applyBorder="1" applyAlignment="1" applyProtection="1">
      <alignment horizontal="left" indent="6"/>
      <protection locked="0"/>
    </xf>
    <xf numFmtId="165" fontId="72" fillId="30" borderId="0" xfId="0" applyNumberFormat="1" applyFont="1" applyFill="1" applyBorder="1" applyAlignment="1" applyProtection="1">
      <alignment vertical="center"/>
      <protection/>
    </xf>
    <xf numFmtId="172" fontId="78" fillId="30" borderId="0" xfId="0" applyNumberFormat="1" applyFont="1" applyFill="1" applyBorder="1" applyAlignment="1" applyProtection="1">
      <alignment horizontal="right" vertical="center"/>
      <protection locked="0"/>
    </xf>
    <xf numFmtId="172" fontId="78" fillId="0" borderId="0" xfId="0" applyNumberFormat="1" applyFont="1" applyFill="1" applyBorder="1" applyAlignment="1" applyProtection="1">
      <alignment horizontal="right" vertical="center"/>
      <protection locked="0"/>
    </xf>
    <xf numFmtId="165" fontId="72" fillId="30" borderId="0" xfId="0" applyNumberFormat="1" applyFont="1" applyFill="1" applyBorder="1" applyAlignment="1" applyProtection="1">
      <alignment horizontal="left" wrapText="1" indent="6"/>
      <protection locked="0"/>
    </xf>
    <xf numFmtId="165" fontId="72" fillId="30" borderId="0" xfId="0" applyNumberFormat="1" applyFont="1" applyFill="1" applyBorder="1" applyAlignment="1" applyProtection="1">
      <alignment vertical="center" wrapText="1"/>
      <protection locked="0"/>
    </xf>
    <xf numFmtId="165" fontId="74" fillId="30" borderId="0" xfId="0" applyNumberFormat="1" applyFont="1" applyFill="1" applyBorder="1" applyAlignment="1" applyProtection="1">
      <alignment horizontal="left" vertical="center" wrapText="1" indent="4"/>
      <protection/>
    </xf>
    <xf numFmtId="165" fontId="74" fillId="30" borderId="0" xfId="0" applyNumberFormat="1" applyFont="1" applyFill="1" applyBorder="1" applyAlignment="1" applyProtection="1">
      <alignment vertical="center" wrapText="1"/>
      <protection/>
    </xf>
    <xf numFmtId="165" fontId="72" fillId="30" borderId="0" xfId="0" applyNumberFormat="1" applyFont="1" applyFill="1" applyBorder="1" applyAlignment="1" applyProtection="1">
      <alignment horizontal="left" vertical="center" wrapText="1" indent="6"/>
      <protection/>
    </xf>
    <xf numFmtId="165" fontId="72" fillId="30" borderId="0" xfId="0" applyNumberFormat="1" applyFont="1" applyFill="1" applyBorder="1" applyAlignment="1" applyProtection="1">
      <alignment vertical="center" wrapText="1"/>
      <protection/>
    </xf>
    <xf numFmtId="165" fontId="72" fillId="30" borderId="0" xfId="0" applyNumberFormat="1" applyFont="1" applyFill="1" applyBorder="1" applyAlignment="1" applyProtection="1">
      <alignment horizontal="left"/>
      <protection locked="0"/>
    </xf>
    <xf numFmtId="165" fontId="74" fillId="30" borderId="0" xfId="0" applyNumberFormat="1" applyFont="1" applyFill="1" applyBorder="1" applyAlignment="1" applyProtection="1">
      <alignment vertical="center"/>
      <protection locked="0"/>
    </xf>
    <xf numFmtId="165" fontId="74" fillId="30" borderId="0" xfId="0" applyNumberFormat="1" applyFont="1" applyFill="1" applyBorder="1" applyAlignment="1" applyProtection="1">
      <alignment horizontal="left" vertical="center" indent="4"/>
      <protection/>
    </xf>
    <xf numFmtId="165" fontId="74" fillId="30" borderId="0" xfId="0" applyNumberFormat="1" applyFont="1" applyFill="1" applyBorder="1" applyAlignment="1">
      <alignment horizontal="left" vertical="center" indent="2"/>
    </xf>
    <xf numFmtId="165" fontId="74" fillId="30" borderId="0" xfId="0" applyNumberFormat="1" applyFont="1" applyFill="1" applyBorder="1" applyAlignment="1">
      <alignment vertical="center"/>
    </xf>
    <xf numFmtId="165" fontId="74" fillId="30" borderId="0" xfId="0" applyNumberFormat="1" applyFont="1" applyFill="1" applyBorder="1" applyAlignment="1" applyProtection="1">
      <alignment horizontal="left" vertical="center" indent="2"/>
      <protection/>
    </xf>
    <xf numFmtId="165" fontId="74" fillId="0" borderId="0" xfId="0" applyNumberFormat="1" applyFont="1" applyFill="1" applyBorder="1" applyAlignment="1" applyProtection="1">
      <alignment horizontal="left" indent="1"/>
      <protection locked="0"/>
    </xf>
    <xf numFmtId="165" fontId="74" fillId="0" borderId="0" xfId="0" applyNumberFormat="1" applyFont="1" applyFill="1" applyBorder="1" applyAlignment="1" applyProtection="1">
      <alignment vertical="center"/>
      <protection locked="0"/>
    </xf>
    <xf numFmtId="165" fontId="74" fillId="30" borderId="0" xfId="0" applyNumberFormat="1" applyFont="1" applyFill="1" applyBorder="1" applyAlignment="1" applyProtection="1">
      <alignment horizontal="left" wrapText="1"/>
      <protection locked="0"/>
    </xf>
    <xf numFmtId="165" fontId="74" fillId="30" borderId="0" xfId="0" applyNumberFormat="1" applyFont="1" applyFill="1" applyBorder="1" applyAlignment="1" applyProtection="1">
      <alignment horizontal="left" vertical="center" wrapText="1"/>
      <protection locked="0"/>
    </xf>
    <xf numFmtId="165" fontId="74" fillId="0" borderId="0" xfId="0" applyNumberFormat="1" applyFont="1" applyFill="1" applyBorder="1" applyAlignment="1" applyProtection="1">
      <alignment vertical="center" wrapText="1"/>
      <protection locked="0"/>
    </xf>
    <xf numFmtId="165" fontId="74" fillId="0" borderId="0" xfId="0" applyNumberFormat="1" applyFont="1" applyFill="1" applyBorder="1" applyAlignment="1" applyProtection="1">
      <alignment horizontal="left" wrapText="1"/>
      <protection locked="0"/>
    </xf>
    <xf numFmtId="165" fontId="72" fillId="30" borderId="0" xfId="0" applyNumberFormat="1" applyFont="1" applyFill="1" applyBorder="1" applyAlignment="1" applyProtection="1">
      <alignment horizontal="left" wrapText="1" indent="4"/>
      <protection locked="0"/>
    </xf>
    <xf numFmtId="165" fontId="74" fillId="30" borderId="0" xfId="0" applyNumberFormat="1" applyFont="1" applyFill="1" applyBorder="1" applyAlignment="1" applyProtection="1">
      <alignment/>
      <protection/>
    </xf>
    <xf numFmtId="165" fontId="74" fillId="30" borderId="0" xfId="0" applyNumberFormat="1" applyFont="1" applyFill="1" applyBorder="1" applyAlignment="1" applyProtection="1">
      <alignment/>
      <protection locked="0"/>
    </xf>
    <xf numFmtId="172" fontId="79" fillId="30" borderId="0" xfId="0" applyNumberFormat="1" applyFont="1" applyFill="1" applyBorder="1" applyAlignment="1" applyProtection="1">
      <alignment horizontal="right"/>
      <protection locked="0"/>
    </xf>
    <xf numFmtId="165" fontId="78" fillId="30" borderId="0" xfId="0" applyNumberFormat="1" applyFont="1" applyFill="1" applyBorder="1" applyAlignment="1" applyProtection="1">
      <alignment horizontal="right" vertical="center"/>
      <protection locked="0"/>
    </xf>
    <xf numFmtId="165" fontId="77" fillId="30" borderId="0" xfId="0" applyNumberFormat="1" applyFont="1" applyFill="1" applyBorder="1" applyAlignment="1" applyProtection="1">
      <alignment horizontal="right" vertical="center"/>
      <protection locked="0"/>
    </xf>
    <xf numFmtId="165" fontId="74" fillId="30" borderId="0" xfId="0" applyNumberFormat="1" applyFont="1" applyFill="1" applyBorder="1" applyAlignment="1" applyProtection="1">
      <alignment horizontal="left" wrapText="1" indent="1"/>
      <protection locked="0"/>
    </xf>
    <xf numFmtId="165" fontId="74" fillId="8" borderId="0" xfId="0" applyNumberFormat="1" applyFont="1" applyFill="1" applyBorder="1" applyAlignment="1">
      <alignment vertical="center"/>
    </xf>
    <xf numFmtId="165" fontId="74" fillId="30" borderId="0" xfId="0" applyNumberFormat="1" applyFont="1" applyFill="1" applyBorder="1" applyAlignment="1" applyProtection="1">
      <alignment horizontal="left" indent="1"/>
      <protection/>
    </xf>
    <xf numFmtId="165" fontId="74" fillId="30" borderId="0" xfId="0" applyNumberFormat="1" applyFont="1" applyFill="1" applyBorder="1" applyAlignment="1" applyProtection="1">
      <alignment horizontal="left" indent="2"/>
      <protection/>
    </xf>
    <xf numFmtId="165" fontId="74" fillId="30" borderId="0" xfId="0" applyNumberFormat="1" applyFont="1" applyFill="1" applyBorder="1" applyAlignment="1">
      <alignment/>
    </xf>
    <xf numFmtId="172" fontId="77" fillId="30" borderId="0" xfId="0" applyNumberFormat="1" applyFont="1" applyFill="1" applyBorder="1" applyAlignment="1" applyProtection="1">
      <alignment horizontal="right"/>
      <protection locked="0"/>
    </xf>
    <xf numFmtId="172" fontId="78" fillId="0" borderId="0" xfId="0" applyNumberFormat="1" applyFont="1" applyFill="1" applyBorder="1" applyAlignment="1" applyProtection="1">
      <alignment horizontal="right"/>
      <protection locked="0"/>
    </xf>
    <xf numFmtId="172" fontId="77" fillId="0" borderId="0" xfId="0" applyNumberFormat="1" applyFont="1" applyFill="1" applyBorder="1" applyAlignment="1" applyProtection="1">
      <alignment horizontal="right"/>
      <protection locked="0"/>
    </xf>
    <xf numFmtId="165" fontId="72" fillId="30" borderId="0" xfId="0" applyNumberFormat="1" applyFont="1" applyFill="1" applyBorder="1" applyAlignment="1" applyProtection="1">
      <alignment horizontal="left" wrapText="1" indent="4"/>
      <protection/>
    </xf>
    <xf numFmtId="165" fontId="72" fillId="30" borderId="0" xfId="0" applyNumberFormat="1" applyFont="1" applyFill="1" applyBorder="1" applyAlignment="1">
      <alignment vertical="center"/>
    </xf>
    <xf numFmtId="165" fontId="72" fillId="30" borderId="0" xfId="0" applyNumberFormat="1" applyFont="1" applyFill="1" applyBorder="1" applyAlignment="1" applyProtection="1">
      <alignment horizontal="left" indent="4"/>
      <protection/>
    </xf>
    <xf numFmtId="165" fontId="72" fillId="30" borderId="0" xfId="0" applyNumberFormat="1" applyFont="1" applyFill="1" applyBorder="1" applyAlignment="1" applyProtection="1">
      <alignment/>
      <protection/>
    </xf>
    <xf numFmtId="165" fontId="72" fillId="30" borderId="0" xfId="0" applyNumberFormat="1" applyFont="1" applyFill="1" applyBorder="1" applyAlignment="1">
      <alignment/>
    </xf>
    <xf numFmtId="172" fontId="78" fillId="30" borderId="0" xfId="0" applyNumberFormat="1" applyFont="1" applyFill="1" applyBorder="1" applyAlignment="1" applyProtection="1">
      <alignment horizontal="right"/>
      <protection locked="0"/>
    </xf>
    <xf numFmtId="165" fontId="72" fillId="30" borderId="0" xfId="0" applyNumberFormat="1" applyFont="1" applyFill="1" applyBorder="1" applyAlignment="1" applyProtection="1">
      <alignment horizontal="left" vertical="center" indent="4"/>
      <protection/>
    </xf>
    <xf numFmtId="165" fontId="74" fillId="30" borderId="0" xfId="0" applyNumberFormat="1" applyFont="1" applyFill="1" applyBorder="1" applyAlignment="1" applyProtection="1">
      <alignment horizontal="left" wrapText="1" indent="2"/>
      <protection/>
    </xf>
    <xf numFmtId="165" fontId="74" fillId="30" borderId="0" xfId="0" applyNumberFormat="1" applyFont="1" applyFill="1" applyBorder="1" applyAlignment="1" applyProtection="1">
      <alignment/>
      <protection/>
    </xf>
    <xf numFmtId="165" fontId="72" fillId="30" borderId="0" xfId="0" applyNumberFormat="1" applyFont="1" applyFill="1" applyBorder="1" applyAlignment="1" applyProtection="1">
      <alignment wrapText="1"/>
      <protection/>
    </xf>
    <xf numFmtId="165" fontId="72" fillId="30" borderId="0" xfId="0" applyNumberFormat="1" applyFont="1" applyFill="1" applyBorder="1" applyAlignment="1" applyProtection="1">
      <alignment horizontal="left" indent="2"/>
      <protection/>
    </xf>
    <xf numFmtId="165" fontId="74" fillId="30" borderId="0" xfId="0" applyNumberFormat="1" applyFont="1" applyFill="1" applyBorder="1" applyAlignment="1" applyProtection="1">
      <alignment vertical="center"/>
      <protection/>
    </xf>
    <xf numFmtId="165" fontId="72" fillId="30" borderId="0" xfId="0" applyNumberFormat="1" applyFont="1" applyFill="1" applyBorder="1" applyAlignment="1" applyProtection="1">
      <alignment horizontal="left" indent="3"/>
      <protection/>
    </xf>
    <xf numFmtId="165" fontId="72" fillId="30" borderId="0" xfId="0" applyNumberFormat="1" applyFont="1" applyFill="1" applyBorder="1" applyAlignment="1">
      <alignment horizontal="left" vertical="center" indent="4"/>
    </xf>
    <xf numFmtId="165" fontId="72" fillId="30" borderId="0" xfId="0" applyNumberFormat="1" applyFont="1" applyFill="1" applyBorder="1" applyAlignment="1">
      <alignment horizontal="left" indent="3"/>
    </xf>
    <xf numFmtId="165" fontId="74" fillId="30" borderId="0" xfId="0" applyNumberFormat="1" applyFont="1" applyFill="1" applyBorder="1" applyAlignment="1">
      <alignment horizontal="left" wrapText="1" indent="1"/>
    </xf>
    <xf numFmtId="165" fontId="74" fillId="30" borderId="0" xfId="0" applyNumberFormat="1" applyFont="1" applyFill="1" applyBorder="1" applyAlignment="1">
      <alignment wrapText="1"/>
    </xf>
    <xf numFmtId="165" fontId="74" fillId="0" borderId="0" xfId="0" applyNumberFormat="1" applyFont="1" applyFill="1" applyAlignment="1">
      <alignment horizontal="left" wrapText="1" indent="1"/>
    </xf>
    <xf numFmtId="165" fontId="74" fillId="0" borderId="0" xfId="0" applyNumberFormat="1" applyFont="1" applyFill="1" applyAlignment="1">
      <alignment horizontal="right" vertical="center"/>
    </xf>
    <xf numFmtId="165" fontId="74" fillId="30" borderId="0" xfId="0" applyNumberFormat="1" applyFont="1" applyFill="1" applyBorder="1" applyAlignment="1">
      <alignment vertical="center" wrapText="1"/>
    </xf>
    <xf numFmtId="165" fontId="74" fillId="8" borderId="20" xfId="0" applyNumberFormat="1" applyFont="1" applyFill="1" applyBorder="1" applyAlignment="1" applyProtection="1">
      <alignment horizontal="left" vertical="center"/>
      <protection/>
    </xf>
    <xf numFmtId="165" fontId="74" fillId="8" borderId="20" xfId="0" applyNumberFormat="1" applyFont="1" applyFill="1" applyBorder="1" applyAlignment="1" applyProtection="1">
      <alignment/>
      <protection/>
    </xf>
    <xf numFmtId="4" fontId="74" fillId="8" borderId="20" xfId="0" applyNumberFormat="1" applyFont="1" applyFill="1" applyBorder="1" applyAlignment="1" applyProtection="1">
      <alignment/>
      <protection/>
    </xf>
    <xf numFmtId="165" fontId="72" fillId="8" borderId="20" xfId="0" applyNumberFormat="1" applyFont="1" applyFill="1" applyBorder="1" applyAlignment="1" applyProtection="1">
      <alignment/>
      <protection/>
    </xf>
    <xf numFmtId="165" fontId="74" fillId="8" borderId="20" xfId="0" applyNumberFormat="1" applyFont="1" applyFill="1" applyBorder="1" applyAlignment="1">
      <alignment/>
    </xf>
    <xf numFmtId="4" fontId="74" fillId="8" borderId="20" xfId="0" applyNumberFormat="1" applyFont="1" applyFill="1" applyBorder="1" applyAlignment="1" applyProtection="1">
      <alignment/>
      <protection/>
    </xf>
    <xf numFmtId="165" fontId="74" fillId="8" borderId="20" xfId="0" applyNumberFormat="1" applyFont="1" applyFill="1" applyBorder="1" applyAlignment="1" applyProtection="1">
      <alignment/>
      <protection/>
    </xf>
    <xf numFmtId="172" fontId="77" fillId="8" borderId="20" xfId="0" applyNumberFormat="1" applyFont="1" applyFill="1" applyBorder="1" applyAlignment="1" applyProtection="1">
      <alignment horizontal="right"/>
      <protection locked="0"/>
    </xf>
    <xf numFmtId="4" fontId="72" fillId="30" borderId="0" xfId="0" applyNumberFormat="1" applyFont="1" applyFill="1" applyBorder="1" applyAlignment="1" applyProtection="1">
      <alignment horizontal="center" vertical="center"/>
      <protection locked="0"/>
    </xf>
    <xf numFmtId="165" fontId="72" fillId="0" borderId="0" xfId="0" applyNumberFormat="1" applyFont="1" applyFill="1" applyBorder="1" applyAlignment="1" applyProtection="1">
      <alignment horizontal="left" vertical="center"/>
      <protection locked="0"/>
    </xf>
    <xf numFmtId="165" fontId="72" fillId="30" borderId="0" xfId="0" applyNumberFormat="1" applyFont="1" applyFill="1" applyAlignment="1" applyProtection="1" quotePrefix="1">
      <alignment horizontal="left"/>
      <protection locked="0"/>
    </xf>
    <xf numFmtId="165" fontId="72" fillId="30" borderId="0" xfId="0" applyNumberFormat="1" applyFont="1" applyFill="1" applyAlignment="1" applyProtection="1" quotePrefix="1">
      <alignment/>
      <protection locked="0"/>
    </xf>
    <xf numFmtId="165" fontId="74" fillId="30" borderId="0" xfId="0" applyNumberFormat="1" applyFont="1" applyFill="1" applyAlignment="1" applyProtection="1">
      <alignment horizontal="right"/>
      <protection locked="0"/>
    </xf>
    <xf numFmtId="165" fontId="72" fillId="30" borderId="0" xfId="0" applyNumberFormat="1" applyFont="1" applyFill="1" applyAlignment="1" applyProtection="1">
      <alignment horizontal="left"/>
      <protection locked="0"/>
    </xf>
    <xf numFmtId="165" fontId="75" fillId="30" borderId="0" xfId="0" applyNumberFormat="1" applyFont="1" applyFill="1" applyAlignment="1" applyProtection="1">
      <alignment horizontal="right"/>
      <protection locked="0"/>
    </xf>
    <xf numFmtId="4" fontId="72" fillId="30" borderId="0" xfId="0" applyNumberFormat="1" applyFont="1" applyFill="1" applyAlignment="1" applyProtection="1">
      <alignment horizontal="center"/>
      <protection locked="0"/>
    </xf>
    <xf numFmtId="165" fontId="75" fillId="30" borderId="0" xfId="0" applyNumberFormat="1" applyFont="1" applyFill="1" applyAlignment="1" applyProtection="1">
      <alignment/>
      <protection locked="0"/>
    </xf>
    <xf numFmtId="4" fontId="74" fillId="30" borderId="0" xfId="0" applyNumberFormat="1" applyFont="1" applyFill="1" applyAlignment="1" applyProtection="1">
      <alignment horizontal="center"/>
      <protection locked="0"/>
    </xf>
    <xf numFmtId="168" fontId="72" fillId="30" borderId="0" xfId="0" applyNumberFormat="1" applyFont="1" applyFill="1" applyBorder="1" applyAlignment="1" applyProtection="1">
      <alignment horizontal="center"/>
      <protection locked="0"/>
    </xf>
    <xf numFmtId="165" fontId="72" fillId="0" borderId="0" xfId="0" applyNumberFormat="1" applyFont="1" applyFill="1" applyAlignment="1" applyProtection="1">
      <alignment horizontal="left" wrapText="1"/>
      <protection locked="0"/>
    </xf>
    <xf numFmtId="0" fontId="75" fillId="8" borderId="0" xfId="0" applyFont="1" applyFill="1" applyBorder="1" applyAlignment="1" quotePrefix="1">
      <alignment horizontal="center" wrapText="1"/>
    </xf>
    <xf numFmtId="0" fontId="75" fillId="8" borderId="0" xfId="0" applyFont="1" applyFill="1" applyBorder="1" applyAlignment="1">
      <alignment horizontal="center" wrapText="1"/>
    </xf>
    <xf numFmtId="0" fontId="74" fillId="0" borderId="22" xfId="235" applyFont="1" applyFill="1" applyBorder="1" applyAlignment="1">
      <alignment horizontal="center" vertical="center" wrapText="1"/>
      <protection/>
    </xf>
    <xf numFmtId="165" fontId="74" fillId="30" borderId="22" xfId="0" applyNumberFormat="1" applyFont="1" applyFill="1" applyBorder="1" applyAlignment="1" applyProtection="1">
      <alignment horizontal="center" vertical="center" wrapText="1"/>
      <protection locked="0"/>
    </xf>
    <xf numFmtId="165" fontId="74" fillId="30" borderId="22" xfId="0" applyNumberFormat="1" applyFont="1" applyFill="1" applyBorder="1" applyAlignment="1">
      <alignment horizontal="center" vertical="center" wrapText="1"/>
    </xf>
    <xf numFmtId="165" fontId="74" fillId="30" borderId="22" xfId="0" applyNumberFormat="1" applyFont="1" applyFill="1" applyBorder="1" applyAlignment="1" quotePrefix="1">
      <alignment horizontal="center" vertical="center" wrapText="1"/>
    </xf>
  </cellXfs>
  <cellStyles count="327">
    <cellStyle name="Normal" xfId="0"/>
    <cellStyle name="_1_²ÜºÈÆø?0*Normal_laroux_7_laroux_1_²ÜºÈÆø (³é³Ýó Ø.)?_x0007_!ß&quot;VQ_x0006_?_x0006_?ults?_x0006_$Currency [0]_laroux_5_results_Sheet1?_x001C_Currency [" xfId="15"/>
    <cellStyle name="_1_²ÜºÈÆø?0*Normal_laroux_7_laroux_1_²ÜºÈÆø (³é³Ýó Ø.)?_x0007_!ß&quot;VQ_x0006_?_x0006_?ults?_x0006_$Currency [0]_laroux_5_results_Sheet1?_x001C_Currency [_BGC 2014 trim 18 iulie retea si semestru -cu MF tinta 8400" xfId="16"/>
    <cellStyle name="1 indent" xfId="17"/>
    <cellStyle name="2 indents" xfId="18"/>
    <cellStyle name="20 % - Accent1" xfId="19"/>
    <cellStyle name="20 % - Accent2" xfId="20"/>
    <cellStyle name="20 % - Accent3" xfId="21"/>
    <cellStyle name="20 % - Accent4" xfId="22"/>
    <cellStyle name="20 % - Accent5" xfId="23"/>
    <cellStyle name="20 % - Accent6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 indents" xfId="31"/>
    <cellStyle name="4 indents" xfId="32"/>
    <cellStyle name="40 % - Accent1" xfId="33"/>
    <cellStyle name="40 % - Accent2" xfId="34"/>
    <cellStyle name="40 % - Accent3" xfId="35"/>
    <cellStyle name="40 % - Accent4" xfId="36"/>
    <cellStyle name="40 % - Accent5" xfId="37"/>
    <cellStyle name="40 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5 indents" xfId="45"/>
    <cellStyle name="60 % - Accent1" xfId="46"/>
    <cellStyle name="60 % - Accent2" xfId="47"/>
    <cellStyle name="60 % - Accent3" xfId="48"/>
    <cellStyle name="60 % - Accent4" xfId="49"/>
    <cellStyle name="60 % - Accent5" xfId="50"/>
    <cellStyle name="60 % - Accent6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Accent1" xfId="58"/>
    <cellStyle name="Accent2" xfId="59"/>
    <cellStyle name="Accent3" xfId="60"/>
    <cellStyle name="Accent4" xfId="61"/>
    <cellStyle name="Accent5" xfId="62"/>
    <cellStyle name="Accent6" xfId="63"/>
    <cellStyle name="Aeia?nnueea" xfId="64"/>
    <cellStyle name="Ãèïåðññûëêà" xfId="65"/>
    <cellStyle name="al_laroux_7_laroux_1_²ðò²Ê´²ÜÎ?_x001F_Normal_laroux_7_laroux_1_²ÜºÈÆø?0*Normal_laroux_7_laroux_1_²ÜºÈÆø (³é³Ýó Ø.)?" xfId="66"/>
    <cellStyle name="Array" xfId="67"/>
    <cellStyle name="Array Enter" xfId="68"/>
    <cellStyle name="Array_BGC 2014 trim 18 iulie retea si semestru -cu MF tinta 8400" xfId="69"/>
    <cellStyle name="Avertissement" xfId="70"/>
    <cellStyle name="Bad" xfId="71"/>
    <cellStyle name="Body" xfId="72"/>
    <cellStyle name="Bun" xfId="73"/>
    <cellStyle name="Calcul" xfId="74"/>
    <cellStyle name="Calculation" xfId="75"/>
    <cellStyle name="Celkem" xfId="76"/>
    <cellStyle name="Cellule liée" xfId="77"/>
    <cellStyle name="Celulă legată" xfId="78"/>
    <cellStyle name="Check Cell" xfId="79"/>
    <cellStyle name="clsAltData" xfId="80"/>
    <cellStyle name="clsAltMRVData" xfId="81"/>
    <cellStyle name="clsBlank" xfId="82"/>
    <cellStyle name="clsColumnHeader" xfId="83"/>
    <cellStyle name="clsData" xfId="84"/>
    <cellStyle name="clsDefault" xfId="85"/>
    <cellStyle name="clsFooter" xfId="86"/>
    <cellStyle name="clsIndexTableData" xfId="87"/>
    <cellStyle name="clsIndexTableHdr" xfId="88"/>
    <cellStyle name="clsIndexTableTitle" xfId="89"/>
    <cellStyle name="clsMRVData" xfId="90"/>
    <cellStyle name="clsReportFooter" xfId="91"/>
    <cellStyle name="clsReportHeader" xfId="92"/>
    <cellStyle name="clsRowHeader" xfId="93"/>
    <cellStyle name="clsScale" xfId="94"/>
    <cellStyle name="clsSection" xfId="95"/>
    <cellStyle name="Comma  - Style1" xfId="96"/>
    <cellStyle name="Comma  - Style2" xfId="97"/>
    <cellStyle name="Comma  - Style3" xfId="98"/>
    <cellStyle name="Comma  - Style4" xfId="99"/>
    <cellStyle name="Comma  - Style5" xfId="100"/>
    <cellStyle name="Comma  - Style6" xfId="101"/>
    <cellStyle name="Comma  - Style7" xfId="102"/>
    <cellStyle name="Comma  - Style8" xfId="103"/>
    <cellStyle name="Comma 2" xfId="104"/>
    <cellStyle name="Comma 2 2" xfId="105"/>
    <cellStyle name="Comma 3" xfId="106"/>
    <cellStyle name="Comma 4" xfId="107"/>
    <cellStyle name="Comma(3)" xfId="108"/>
    <cellStyle name="Comma[mine]" xfId="109"/>
    <cellStyle name="Comma_dobanzi Februarie  2013" xfId="110"/>
    <cellStyle name="Comma0" xfId="111"/>
    <cellStyle name="Comma0 - Style3" xfId="112"/>
    <cellStyle name="Comma0_040902bgr_bop_active" xfId="113"/>
    <cellStyle name="Commentaire" xfId="114"/>
    <cellStyle name="cucu" xfId="115"/>
    <cellStyle name="Curren - Style3" xfId="116"/>
    <cellStyle name="Curren - Style4" xfId="117"/>
    <cellStyle name="Currency0" xfId="118"/>
    <cellStyle name="Date" xfId="119"/>
    <cellStyle name="Datum" xfId="120"/>
    <cellStyle name="Dezimal [0]_laroux" xfId="121"/>
    <cellStyle name="Dezimal_laroux" xfId="122"/>
    <cellStyle name="Entrée" xfId="123"/>
    <cellStyle name="Eronat" xfId="124"/>
    <cellStyle name="Euro" xfId="125"/>
    <cellStyle name="Excel.Chart" xfId="126"/>
    <cellStyle name="Explanatory Text" xfId="127"/>
    <cellStyle name="Ezres [0]_10mell99" xfId="128"/>
    <cellStyle name="Ezres_10mell99" xfId="129"/>
    <cellStyle name="F2" xfId="130"/>
    <cellStyle name="F3" xfId="131"/>
    <cellStyle name="F4" xfId="132"/>
    <cellStyle name="F5" xfId="133"/>
    <cellStyle name="F5 - Style8" xfId="134"/>
    <cellStyle name="F5_BGC 2014 trim 18 iulie retea si semestru -cu MF tinta 8400" xfId="135"/>
    <cellStyle name="F6" xfId="136"/>
    <cellStyle name="F6 - Style5" xfId="137"/>
    <cellStyle name="F6_BGC 2014 trim 18 iulie retea si semestru -cu MF tinta 8400" xfId="138"/>
    <cellStyle name="F7" xfId="139"/>
    <cellStyle name="F7 - Style7" xfId="140"/>
    <cellStyle name="F7_BGC 2014 trim 18 iulie retea si semestru -cu MF tinta 8400" xfId="141"/>
    <cellStyle name="F8" xfId="142"/>
    <cellStyle name="F8 - Style6" xfId="143"/>
    <cellStyle name="F8_BGC 2014 trim 18 iulie retea si semestru -cu MF tinta 8400" xfId="144"/>
    <cellStyle name="Finanční0" xfId="145"/>
    <cellStyle name="Finanení0" xfId="146"/>
    <cellStyle name="Finanèní0" xfId="147"/>
    <cellStyle name="Finanení0_BGC 2014 trim 18 iulie retea si semestru -cu MF tinta 8400" xfId="148"/>
    <cellStyle name="Finanèní0_BGC 2014 trim 18 iulie retea si semestru -cu MF tinta 8400" xfId="149"/>
    <cellStyle name="Fixed" xfId="150"/>
    <cellStyle name="Fixed (0)" xfId="151"/>
    <cellStyle name="Fixed (1)" xfId="152"/>
    <cellStyle name="Fixed (2)" xfId="153"/>
    <cellStyle name="Fixed_BGC 2014 trim 18 iulie retea si semestru -cu MF tinta 8400" xfId="154"/>
    <cellStyle name="fixed0 - Style4" xfId="155"/>
    <cellStyle name="Fixed1 - Style1" xfId="156"/>
    <cellStyle name="Fixed1 - Style2" xfId="157"/>
    <cellStyle name="Fixed2 - Style2" xfId="158"/>
    <cellStyle name="Good" xfId="159"/>
    <cellStyle name="Grey" xfId="160"/>
    <cellStyle name="Heading 1" xfId="161"/>
    <cellStyle name="Heading 2" xfId="162"/>
    <cellStyle name="Heading 3" xfId="163"/>
    <cellStyle name="Heading 4" xfId="164"/>
    <cellStyle name="Heading1 1" xfId="165"/>
    <cellStyle name="Heading2" xfId="166"/>
    <cellStyle name="Hiperhivatkozás" xfId="167"/>
    <cellStyle name="Hipervínculo_IIF" xfId="168"/>
    <cellStyle name="Hyperlink" xfId="169"/>
    <cellStyle name="Followed Hyperlink" xfId="170"/>
    <cellStyle name="Iau?iue_Eeno1" xfId="171"/>
    <cellStyle name="Ieșire" xfId="172"/>
    <cellStyle name="imf-one decimal" xfId="173"/>
    <cellStyle name="imf-zero decimal" xfId="174"/>
    <cellStyle name="Input" xfId="175"/>
    <cellStyle name="Input [yellow]" xfId="176"/>
    <cellStyle name="Input_19 zile feb" xfId="177"/>
    <cellStyle name="Insatisfaisant" xfId="178"/>
    <cellStyle name="Intrare" xfId="179"/>
    <cellStyle name="Ioe?uaaaoayny aeia?nnueea" xfId="180"/>
    <cellStyle name="Îáû÷íûé_AMD" xfId="181"/>
    <cellStyle name="Îòêðûâàâøàÿñÿ ãèïåðññûëêà" xfId="182"/>
    <cellStyle name="Label" xfId="183"/>
    <cellStyle name="leftli - Style3" xfId="184"/>
    <cellStyle name="Linked Cell" xfId="185"/>
    <cellStyle name="MacroCode" xfId="186"/>
    <cellStyle name="Már látott hiperhivatkozás" xfId="187"/>
    <cellStyle name="Měna0" xfId="188"/>
    <cellStyle name="měny_DEFLÁTORY  3q 1998" xfId="189"/>
    <cellStyle name="Millares [0]_11.1.3. bis" xfId="190"/>
    <cellStyle name="Millares_11.1.3. bis" xfId="191"/>
    <cellStyle name="Milliers [0]_Encours - Apr rééch" xfId="192"/>
    <cellStyle name="Milliers_Cash flows projection" xfId="193"/>
    <cellStyle name="Mina0" xfId="194"/>
    <cellStyle name="Mìna0" xfId="195"/>
    <cellStyle name="Mina0_BGC 2014 trim 18 iulie retea si semestru -cu MF tinta 8400" xfId="196"/>
    <cellStyle name="Mìna0_BGC 2014 trim 18 iulie retea si semestru -cu MF tinta 8400" xfId="197"/>
    <cellStyle name="Moneda [0]_11.1.3. bis" xfId="198"/>
    <cellStyle name="Moneda_11.1.3. bis" xfId="199"/>
    <cellStyle name="Monétaire [0]_Encours - Apr rééch" xfId="200"/>
    <cellStyle name="Monétaire_Encours - Apr rééch" xfId="201"/>
    <cellStyle name="Navadno_Slo" xfId="202"/>
    <cellStyle name="Nedefinován" xfId="203"/>
    <cellStyle name="Neutral" xfId="204"/>
    <cellStyle name="Neutre" xfId="205"/>
    <cellStyle name="Neutru" xfId="206"/>
    <cellStyle name="no dec" xfId="207"/>
    <cellStyle name="No-definido" xfId="208"/>
    <cellStyle name="Normaali_CENTRAL" xfId="209"/>
    <cellStyle name="Normal - Modelo1" xfId="210"/>
    <cellStyle name="Normal - Style1" xfId="211"/>
    <cellStyle name="Normal - Style2" xfId="212"/>
    <cellStyle name="Normal - Style3" xfId="213"/>
    <cellStyle name="Normal - Style5" xfId="214"/>
    <cellStyle name="Normal - Style6" xfId="215"/>
    <cellStyle name="Normal - Style7" xfId="216"/>
    <cellStyle name="Normal - Style8" xfId="217"/>
    <cellStyle name="Normal 10" xfId="218"/>
    <cellStyle name="Normal 2" xfId="219"/>
    <cellStyle name="Normal 2 2" xfId="220"/>
    <cellStyle name="Normal 2 3" xfId="221"/>
    <cellStyle name="Normal 2 3 2" xfId="222"/>
    <cellStyle name="Normal 2_BUGETE LUNARE FORMA SCURTAi" xfId="223"/>
    <cellStyle name="Normal 3" xfId="224"/>
    <cellStyle name="Normal 4" xfId="225"/>
    <cellStyle name="Normal 5" xfId="226"/>
    <cellStyle name="Normal 5 2" xfId="227"/>
    <cellStyle name="Normal 5_BGC 2014 trim 18 iulie retea si semestru -cu MF tinta 8400" xfId="228"/>
    <cellStyle name="Normal 6" xfId="229"/>
    <cellStyle name="Normal 7" xfId="230"/>
    <cellStyle name="Normal 8" xfId="231"/>
    <cellStyle name="Normal 9" xfId="232"/>
    <cellStyle name="Normal Table" xfId="233"/>
    <cellStyle name="Normál_10mell99" xfId="234"/>
    <cellStyle name="Normal_realizari.bugete.2005" xfId="235"/>
    <cellStyle name="normálne_HDP-OD~1" xfId="236"/>
    <cellStyle name="normální_agricult_1" xfId="237"/>
    <cellStyle name="Normßl - Style1" xfId="238"/>
    <cellStyle name="Notă" xfId="239"/>
    <cellStyle name="Note" xfId="240"/>
    <cellStyle name="Ôèíàíñîâûé_Tranche" xfId="241"/>
    <cellStyle name="Output" xfId="242"/>
    <cellStyle name="Pénznem [0]_10mell99" xfId="243"/>
    <cellStyle name="Pénznem_10mell99" xfId="244"/>
    <cellStyle name="Percen - Style1" xfId="245"/>
    <cellStyle name="Percent [2]" xfId="246"/>
    <cellStyle name="Percent 2" xfId="247"/>
    <cellStyle name="Percent 2 2" xfId="248"/>
    <cellStyle name="Percent 3" xfId="249"/>
    <cellStyle name="Percent 4" xfId="250"/>
    <cellStyle name="Percent 5" xfId="251"/>
    <cellStyle name="percentage difference" xfId="252"/>
    <cellStyle name="percentage difference one decimal" xfId="253"/>
    <cellStyle name="percentage difference zero decimal" xfId="254"/>
    <cellStyle name="percentage difference_BGC 2014 trim 18 iulie retea si semestru -cu MF tinta 8400" xfId="255"/>
    <cellStyle name="Pevný" xfId="256"/>
    <cellStyle name="Presentation" xfId="257"/>
    <cellStyle name="Percent" xfId="258"/>
    <cellStyle name="Publication" xfId="259"/>
    <cellStyle name="Red Text" xfId="260"/>
    <cellStyle name="reduced" xfId="261"/>
    <cellStyle name="s1" xfId="262"/>
    <cellStyle name="Satisfaisant" xfId="263"/>
    <cellStyle name="Currency" xfId="264"/>
    <cellStyle name="Currency [0]" xfId="265"/>
    <cellStyle name="Sortie" xfId="266"/>
    <cellStyle name="Standard_laroux" xfId="267"/>
    <cellStyle name="STYL1 - Style1" xfId="268"/>
    <cellStyle name="Style1" xfId="269"/>
    <cellStyle name="Text" xfId="270"/>
    <cellStyle name="Text avertisment" xfId="271"/>
    <cellStyle name="text BoldBlack" xfId="272"/>
    <cellStyle name="text BoldUnderline" xfId="273"/>
    <cellStyle name="text BoldUnderlineER" xfId="274"/>
    <cellStyle name="text BoldUndlnBlack" xfId="275"/>
    <cellStyle name="Text explicativ" xfId="276"/>
    <cellStyle name="text LightGreen" xfId="277"/>
    <cellStyle name="Text_BGC 2014 trim 18 iulie retea si semestru -cu MF tinta 8400" xfId="278"/>
    <cellStyle name="Texte explicatif" xfId="279"/>
    <cellStyle name="Title" xfId="280"/>
    <cellStyle name="Titlu" xfId="281"/>
    <cellStyle name="Titlu 1" xfId="282"/>
    <cellStyle name="Titlu 2" xfId="283"/>
    <cellStyle name="Titlu 3" xfId="284"/>
    <cellStyle name="Titlu 4" xfId="285"/>
    <cellStyle name="Titre" xfId="286"/>
    <cellStyle name="Titre 1" xfId="287"/>
    <cellStyle name="Titre 2" xfId="288"/>
    <cellStyle name="Titre 3" xfId="289"/>
    <cellStyle name="Titre 4" xfId="290"/>
    <cellStyle name="TopGrey" xfId="291"/>
    <cellStyle name="Total" xfId="292"/>
    <cellStyle name="Undefiniert" xfId="293"/>
    <cellStyle name="ux?_x0018_Normal_laroux_7_laroux_1?&quot;Normal_laroux_7_laroux_1_²ðò²Ê´²ÜÎ?_x001F_Normal_laroux_7_laroux_1_²ÜºÈÆø?0*Normal_laro" xfId="294"/>
    <cellStyle name="ux_1_²ÜºÈÆø (³é³Ýó Ø.)?_x0007_!ß&quot;VQ_x0006_?_x0006_?ults?_x0006_$Currency [0]_laroux_5_results_Sheet1?_x001C_Currency [0]_laroux_5_Sheet1?_x0015_Cur" xfId="295"/>
    <cellStyle name="Verificare celulă" xfId="296"/>
    <cellStyle name="Vérification" xfId="297"/>
    <cellStyle name="Comma" xfId="298"/>
    <cellStyle name="Comma [0]" xfId="299"/>
    <cellStyle name="Währung [0]_laroux" xfId="300"/>
    <cellStyle name="Währung_laroux" xfId="301"/>
    <cellStyle name="Warning Text" xfId="302"/>
    <cellStyle name="WebAnchor1" xfId="303"/>
    <cellStyle name="WebAnchor2" xfId="304"/>
    <cellStyle name="WebAnchor3" xfId="305"/>
    <cellStyle name="WebAnchor4" xfId="306"/>
    <cellStyle name="WebAnchor5" xfId="307"/>
    <cellStyle name="WebAnchor6" xfId="308"/>
    <cellStyle name="WebAnchor7" xfId="309"/>
    <cellStyle name="Webexclude" xfId="310"/>
    <cellStyle name="WebFN" xfId="311"/>
    <cellStyle name="WebFN1" xfId="312"/>
    <cellStyle name="WebFN2" xfId="313"/>
    <cellStyle name="WebFN3" xfId="314"/>
    <cellStyle name="WebFN4" xfId="315"/>
    <cellStyle name="WebHR" xfId="316"/>
    <cellStyle name="WebIndent1" xfId="317"/>
    <cellStyle name="WebIndent1wFN3" xfId="318"/>
    <cellStyle name="WebIndent2" xfId="319"/>
    <cellStyle name="WebNoBR" xfId="320"/>
    <cellStyle name="Záhlaví 1" xfId="321"/>
    <cellStyle name="Záhlaví 2" xfId="322"/>
    <cellStyle name="zero" xfId="323"/>
    <cellStyle name="ДАТА" xfId="324"/>
    <cellStyle name="Денежный [0]_453" xfId="325"/>
    <cellStyle name="Денежный_453" xfId="326"/>
    <cellStyle name="ЗАГОЛОВОК1" xfId="327"/>
    <cellStyle name="ЗАГОЛОВОК2" xfId="328"/>
    <cellStyle name="ИТОГОВЫЙ" xfId="329"/>
    <cellStyle name="Обычный_02-682" xfId="330"/>
    <cellStyle name="Открывавшаяся гиперссылка_Table_B_1999_2000_2001" xfId="331"/>
    <cellStyle name="ПРОЦЕНТНЫЙ_BOPENGC" xfId="332"/>
    <cellStyle name="ТЕКСТ" xfId="333"/>
    <cellStyle name="Тысячи [0]_Dk98" xfId="334"/>
    <cellStyle name="Тысячи_Dk98" xfId="335"/>
    <cellStyle name="УровеньСтолб_1_Структура державного боргу" xfId="336"/>
    <cellStyle name="УровеньСтрок_1_Структура державного боргу" xfId="337"/>
    <cellStyle name="ФИКСИРОВАННЫЙ" xfId="338"/>
    <cellStyle name="Финансовый [0]_453" xfId="339"/>
    <cellStyle name="Финансовый_1 квартал-уточ.платежі" xfId="3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xecutii\executii%202014\07%20iulie\bgc%20iulie%202014%20%20final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\SUPER_V\public\DOMINO\DATA\B2_Q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 2"/>
      <sheetName val="2013 - 2014"/>
      <sheetName val="progr.%.exec"/>
      <sheetName val="UAT  iunie 2014 (VAL)"/>
      <sheetName val="Iunie 2014  (in luna) VAL"/>
      <sheetName val="iunie 2014 (VAL)"/>
      <sheetName val="iunie dif "/>
      <sheetName val="2013 - 2014 (diferente)"/>
      <sheetName val="iulie 2014"/>
      <sheetName val="UAT  iulie 2014"/>
      <sheetName val=" consolidari iulie"/>
      <sheetName val="Iulie 2014  (in luna)"/>
      <sheetName val="SPECIAL_AND"/>
      <sheetName val="CNADN_ex"/>
      <sheetName val="Sinteza - program sem I"/>
      <sheetName val="BGC"/>
      <sheetName val="progr.semI%.exec"/>
      <sheetName val="dob_trez"/>
      <sheetName val="mai val 2014 "/>
      <sheetName val="MARTIE2014  (val)"/>
      <sheetName val="feb 2014  iN luna (VAL)"/>
      <sheetName val="UAT martie 2014 (val)"/>
      <sheetName val="UAT aprilie 2014 (in luna)"/>
      <sheetName val="UAT aprilie 2014 (val)"/>
      <sheetName val="Aprilie2014  (val)"/>
      <sheetName val="Aprilie2014  (in luna) (val)"/>
      <sheetName val="MARTIE 2014(LUNA)"/>
      <sheetName val="Sinteza - Anexa executie progam"/>
      <sheetName val="UAT feb 2014 (VAL)"/>
      <sheetName val="feb 2014  (luna)"/>
      <sheetName val="feb 2014  (VAL)"/>
      <sheetName val="ian  2014 "/>
      <sheetName val="iunie  2013 "/>
      <sheetName val="iulie  2013 "/>
      <sheetName val="IUlIE  2013 val "/>
      <sheetName val="aprilie  2013 "/>
      <sheetName val="prog 2014"/>
      <sheetName val="mai  2013 "/>
      <sheetName val="octombrie  2013 Engl"/>
      <sheetName val="comp anaf estim "/>
      <sheetName val="SPECIAL_AND (in luna sep)"/>
      <sheetName val="pres (DS)"/>
      <sheetName val="autofin)"/>
      <sheetName val="bgc desfasurat"/>
      <sheetName val="estim nivele martie 2014 (LINK)"/>
    </sheetNames>
    <sheetDataSet>
      <sheetData sheetId="8">
        <row r="7">
          <cell r="R7">
            <v>662300</v>
          </cell>
        </row>
      </sheetData>
      <sheetData sheetId="36">
        <row r="20">
          <cell r="S20">
            <v>218429.139</v>
          </cell>
        </row>
        <row r="22">
          <cell r="S22">
            <v>201830.498</v>
          </cell>
        </row>
        <row r="24">
          <cell r="S24">
            <v>126359.61800000002</v>
          </cell>
        </row>
        <row r="26">
          <cell r="S26">
            <v>35873.630000000005</v>
          </cell>
        </row>
        <row r="28">
          <cell r="S28">
            <v>11800.56</v>
          </cell>
        </row>
        <row r="30">
          <cell r="S30">
            <v>22727.02</v>
          </cell>
        </row>
        <row r="33">
          <cell r="S33">
            <v>1346.05</v>
          </cell>
        </row>
        <row r="35">
          <cell r="S35">
            <v>6299.900000000001</v>
          </cell>
        </row>
        <row r="37">
          <cell r="S37">
            <v>83178.08800000002</v>
          </cell>
        </row>
        <row r="40">
          <cell r="S40">
            <v>53563.100000000006</v>
          </cell>
        </row>
        <row r="42">
          <cell r="S42">
            <v>24114.000000000004</v>
          </cell>
        </row>
        <row r="44">
          <cell r="S44">
            <v>2614.9999999999995</v>
          </cell>
        </row>
        <row r="48">
          <cell r="S48">
            <v>2885.9880000000003</v>
          </cell>
        </row>
        <row r="51">
          <cell r="S51">
            <v>626</v>
          </cell>
        </row>
        <row r="53">
          <cell r="S53">
            <v>382</v>
          </cell>
        </row>
        <row r="55">
          <cell r="S55">
            <v>57331.33</v>
          </cell>
        </row>
        <row r="57">
          <cell r="S57">
            <v>18139.549999999996</v>
          </cell>
        </row>
        <row r="59">
          <cell r="S59">
            <v>0</v>
          </cell>
        </row>
        <row r="61">
          <cell r="S61">
            <v>1701.1</v>
          </cell>
        </row>
        <row r="63">
          <cell r="S63">
            <v>24.599999999999994</v>
          </cell>
        </row>
        <row r="64">
          <cell r="S64">
            <v>14872.940999999997</v>
          </cell>
        </row>
        <row r="65">
          <cell r="S65">
            <v>0</v>
          </cell>
        </row>
        <row r="66">
          <cell r="S66">
            <v>0</v>
          </cell>
        </row>
        <row r="69">
          <cell r="S69">
            <v>233189.339</v>
          </cell>
        </row>
        <row r="70">
          <cell r="S70">
            <v>233189.339</v>
          </cell>
        </row>
        <row r="72">
          <cell r="S72">
            <v>215301.722</v>
          </cell>
        </row>
        <row r="74">
          <cell r="S74">
            <v>48086.513999999996</v>
          </cell>
        </row>
        <row r="76">
          <cell r="S76">
            <v>40631.49</v>
          </cell>
        </row>
        <row r="78">
          <cell r="S78">
            <v>11107.901999999998</v>
          </cell>
        </row>
        <row r="80">
          <cell r="S80">
            <v>5483.133</v>
          </cell>
        </row>
        <row r="82">
          <cell r="S82">
            <v>108617.523</v>
          </cell>
        </row>
        <row r="84">
          <cell r="S84">
            <v>1648.2739999999976</v>
          </cell>
        </row>
        <row r="86">
          <cell r="S86">
            <v>11950.006</v>
          </cell>
        </row>
        <row r="87">
          <cell r="S87">
            <v>20292.657</v>
          </cell>
        </row>
        <row r="88">
          <cell r="S88">
            <v>71562.61099999999</v>
          </cell>
        </row>
        <row r="90">
          <cell r="S90">
            <v>3163.975</v>
          </cell>
        </row>
        <row r="92">
          <cell r="S92">
            <v>378</v>
          </cell>
        </row>
        <row r="94">
          <cell r="S94">
            <v>997.1600000000001</v>
          </cell>
        </row>
        <row r="96">
          <cell r="S96">
            <v>17887.617000000002</v>
          </cell>
        </row>
        <row r="98">
          <cell r="S98">
            <v>17887.617000000002</v>
          </cell>
        </row>
        <row r="99">
          <cell r="S99">
            <v>0</v>
          </cell>
        </row>
        <row r="100">
          <cell r="S100">
            <v>0</v>
          </cell>
        </row>
        <row r="102">
          <cell r="S102">
            <v>0</v>
          </cell>
        </row>
        <row r="104">
          <cell r="S104">
            <v>0</v>
          </cell>
        </row>
        <row r="105">
          <cell r="R105">
            <v>0</v>
          </cell>
        </row>
        <row r="106">
          <cell r="S106">
            <v>-14760.200000000012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Q188"/>
  <sheetViews>
    <sheetView showZeros="0" tabSelected="1" view="pageBreakPreview" zoomScale="75" zoomScaleNormal="75" zoomScaleSheetLayoutView="75" workbookViewId="0" topLeftCell="A22">
      <selection activeCell="A23" sqref="A23"/>
    </sheetView>
  </sheetViews>
  <sheetFormatPr defaultColWidth="8.8515625" defaultRowHeight="19.5" customHeight="1"/>
  <cols>
    <col min="1" max="1" width="54.8515625" style="1" customWidth="1"/>
    <col min="2" max="2" width="13.00390625" style="1" customWidth="1"/>
    <col min="3" max="3" width="8.28125" style="1" customWidth="1"/>
    <col min="4" max="4" width="8.57421875" style="1" customWidth="1"/>
    <col min="5" max="5" width="2.57421875" style="1" customWidth="1"/>
    <col min="6" max="6" width="13.421875" style="2" hidden="1" customWidth="1"/>
    <col min="7" max="7" width="12.7109375" style="1" hidden="1" customWidth="1"/>
    <col min="8" max="8" width="10.57421875" style="1" hidden="1" customWidth="1"/>
    <col min="9" max="9" width="1.421875" style="1" customWidth="1"/>
    <col min="10" max="10" width="11.421875" style="5" customWidth="1"/>
    <col min="11" max="11" width="8.8515625" style="5" customWidth="1"/>
    <col min="12" max="12" width="8.28125" style="5" customWidth="1"/>
    <col min="13" max="13" width="2.28125" style="5" customWidth="1"/>
    <col min="14" max="14" width="14.140625" style="5" customWidth="1"/>
    <col min="15" max="15" width="11.57421875" style="6" customWidth="1"/>
    <col min="16" max="16" width="6.421875" style="6" hidden="1" customWidth="1"/>
    <col min="17" max="16384" width="8.8515625" style="6" customWidth="1"/>
  </cols>
  <sheetData>
    <row r="1" spans="7:10" ht="27" customHeight="1">
      <c r="G1" s="3" t="s">
        <v>0</v>
      </c>
      <c r="H1" s="3"/>
      <c r="I1" s="3"/>
      <c r="J1" s="4"/>
    </row>
    <row r="2" spans="7:10" ht="18" customHeight="1">
      <c r="G2" s="3" t="s">
        <v>1</v>
      </c>
      <c r="H2" s="3"/>
      <c r="I2" s="3"/>
      <c r="J2" s="4"/>
    </row>
    <row r="3" spans="1:16" ht="31.5" customHeight="1">
      <c r="A3" s="130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</row>
    <row r="4" spans="1:16" ht="28.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</row>
    <row r="5" spans="1:16" ht="31.5" customHeight="1" thickBo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P5" s="9"/>
    </row>
    <row r="6" spans="1:14" ht="11.25" customHeight="1" hidden="1" thickBot="1">
      <c r="A6" s="6" t="s">
        <v>3</v>
      </c>
      <c r="B6" s="6"/>
      <c r="C6" s="6"/>
      <c r="D6" s="6"/>
      <c r="E6" s="10"/>
      <c r="F6" s="9"/>
      <c r="G6" s="6"/>
      <c r="H6" s="6"/>
      <c r="I6" s="10"/>
      <c r="J6" s="11"/>
      <c r="K6" s="12"/>
      <c r="L6" s="12"/>
      <c r="M6" s="13"/>
      <c r="N6" s="12"/>
    </row>
    <row r="7" spans="1:16" ht="47.25" customHeight="1">
      <c r="A7" s="14"/>
      <c r="B7" s="36" t="s">
        <v>4</v>
      </c>
      <c r="C7" s="37"/>
      <c r="D7" s="37"/>
      <c r="E7" s="15"/>
      <c r="F7" s="133" t="s">
        <v>5</v>
      </c>
      <c r="G7" s="133"/>
      <c r="H7" s="133"/>
      <c r="I7" s="16"/>
      <c r="J7" s="134" t="s">
        <v>6</v>
      </c>
      <c r="K7" s="135"/>
      <c r="L7" s="135"/>
      <c r="M7" s="17"/>
      <c r="N7" s="132" t="s">
        <v>7</v>
      </c>
      <c r="O7" s="36"/>
      <c r="P7" s="18"/>
    </row>
    <row r="8" spans="1:16" s="26" customFormat="1" ht="33" customHeight="1">
      <c r="A8" s="19"/>
      <c r="B8" s="20" t="s">
        <v>8</v>
      </c>
      <c r="C8" s="21" t="s">
        <v>9</v>
      </c>
      <c r="D8" s="21" t="s">
        <v>10</v>
      </c>
      <c r="E8" s="22"/>
      <c r="F8" s="20" t="s">
        <v>8</v>
      </c>
      <c r="G8" s="21" t="s">
        <v>9</v>
      </c>
      <c r="H8" s="21" t="s">
        <v>10</v>
      </c>
      <c r="I8" s="22"/>
      <c r="J8" s="20" t="s">
        <v>8</v>
      </c>
      <c r="K8" s="21" t="s">
        <v>9</v>
      </c>
      <c r="L8" s="21" t="s">
        <v>10</v>
      </c>
      <c r="M8" s="22"/>
      <c r="N8" s="23" t="s">
        <v>8</v>
      </c>
      <c r="O8" s="24" t="s">
        <v>11</v>
      </c>
      <c r="P8" s="25"/>
    </row>
    <row r="9" spans="1:16" s="31" customFormat="1" ht="9.75" customHeight="1">
      <c r="A9" s="27"/>
      <c r="B9" s="27"/>
      <c r="C9" s="27"/>
      <c r="D9" s="27"/>
      <c r="E9" s="27"/>
      <c r="F9" s="28"/>
      <c r="G9" s="27"/>
      <c r="H9" s="27"/>
      <c r="I9" s="27"/>
      <c r="J9" s="29"/>
      <c r="K9" s="29"/>
      <c r="L9" s="29"/>
      <c r="M9" s="29"/>
      <c r="N9" s="29"/>
      <c r="O9" s="30"/>
      <c r="P9" s="30"/>
    </row>
    <row r="10" spans="1:16" s="31" customFormat="1" ht="18" customHeight="1">
      <c r="A10" s="32" t="s">
        <v>12</v>
      </c>
      <c r="B10" s="33">
        <v>628581</v>
      </c>
      <c r="C10" s="34"/>
      <c r="D10" s="34"/>
      <c r="E10" s="34"/>
      <c r="F10" s="33">
        <v>497325</v>
      </c>
      <c r="G10" s="34"/>
      <c r="H10" s="34"/>
      <c r="I10" s="34"/>
      <c r="J10" s="34">
        <f>'[4]iulie 2014'!R7</f>
        <v>662300</v>
      </c>
      <c r="K10" s="34"/>
      <c r="L10" s="34"/>
      <c r="M10" s="34"/>
      <c r="N10" s="34"/>
      <c r="O10" s="35"/>
      <c r="P10" s="35"/>
    </row>
    <row r="11" spans="6:16" s="31" customFormat="1" ht="8.25" customHeight="1">
      <c r="F11" s="38"/>
      <c r="J11" s="39"/>
      <c r="K11" s="39"/>
      <c r="L11" s="39"/>
      <c r="M11" s="39"/>
      <c r="N11" s="39"/>
      <c r="O11" s="40"/>
      <c r="P11" s="40"/>
    </row>
    <row r="12" spans="1:16" s="39" customFormat="1" ht="35.25" customHeight="1">
      <c r="A12" s="41" t="s">
        <v>13</v>
      </c>
      <c r="B12" s="42">
        <f>B13+B30+B31+B33+B35++B37+B32</f>
        <v>116124.45024899999</v>
      </c>
      <c r="C12" s="43">
        <f aca="true" t="shared" si="0" ref="C12:C35">B12/$B$10*100</f>
        <v>18.474063048199035</v>
      </c>
      <c r="D12" s="43">
        <f aca="true" t="shared" si="1" ref="D12:D35">B12/B$12*100</f>
        <v>100</v>
      </c>
      <c r="E12" s="43"/>
      <c r="F12" s="42">
        <f>'[4]prog 2014'!S20</f>
        <v>218429.139</v>
      </c>
      <c r="G12" s="43">
        <f aca="true" t="shared" si="2" ref="G12:G35">F12/$J$10*100</f>
        <v>32.98039242035332</v>
      </c>
      <c r="H12" s="43">
        <f aca="true" t="shared" si="3" ref="H12:H35">F12/F$12*100</f>
        <v>100</v>
      </c>
      <c r="I12" s="43"/>
      <c r="J12" s="42">
        <f>J13+J30+J31+J33+J35+J37+J32</f>
        <v>120894.68860034997</v>
      </c>
      <c r="K12" s="43">
        <f aca="true" t="shared" si="4" ref="K12:K35">J12/$J$10*100</f>
        <v>18.25376545377472</v>
      </c>
      <c r="L12" s="43">
        <f aca="true" t="shared" si="5" ref="L12:L35">J12/J$12*100</f>
        <v>100</v>
      </c>
      <c r="M12" s="43"/>
      <c r="N12" s="43">
        <f aca="true" t="shared" si="6" ref="N12:N35">J12-B12</f>
        <v>4770.238351349981</v>
      </c>
      <c r="O12" s="44">
        <f aca="true" t="shared" si="7" ref="O12:O28">J12/B12-1</f>
        <v>0.04107867327786163</v>
      </c>
      <c r="P12" s="44"/>
    </row>
    <row r="13" spans="1:16" s="50" customFormat="1" ht="24.75" customHeight="1">
      <c r="A13" s="45" t="s">
        <v>14</v>
      </c>
      <c r="B13" s="46">
        <f>B14+B27+B28</f>
        <v>112261.22343999999</v>
      </c>
      <c r="C13" s="47">
        <f t="shared" si="0"/>
        <v>17.859468141735114</v>
      </c>
      <c r="D13" s="47">
        <f t="shared" si="1"/>
        <v>96.67320120722529</v>
      </c>
      <c r="E13" s="47"/>
      <c r="F13" s="46">
        <f>'[4]prog 2014'!S22</f>
        <v>201830.498</v>
      </c>
      <c r="G13" s="47">
        <f t="shared" si="2"/>
        <v>30.47418058281745</v>
      </c>
      <c r="H13" s="47">
        <f t="shared" si="3"/>
        <v>92.40090352597142</v>
      </c>
      <c r="I13" s="47"/>
      <c r="J13" s="46">
        <f>J14+J27+J28</f>
        <v>116682.87516948997</v>
      </c>
      <c r="K13" s="47">
        <f t="shared" si="4"/>
        <v>17.6178280491454</v>
      </c>
      <c r="L13" s="47">
        <f t="shared" si="5"/>
        <v>96.51613029519991</v>
      </c>
      <c r="M13" s="47"/>
      <c r="N13" s="47">
        <f t="shared" si="6"/>
        <v>4421.651729489982</v>
      </c>
      <c r="O13" s="48">
        <f t="shared" si="7"/>
        <v>0.03938716855204416</v>
      </c>
      <c r="P13" s="49"/>
    </row>
    <row r="14" spans="1:16" s="50" customFormat="1" ht="25.5" customHeight="1">
      <c r="A14" s="51" t="s">
        <v>15</v>
      </c>
      <c r="B14" s="46">
        <f>B15+B19+B20+B25+B26</f>
        <v>70027.46915199999</v>
      </c>
      <c r="C14" s="47">
        <f t="shared" si="0"/>
        <v>11.140564088319563</v>
      </c>
      <c r="D14" s="47">
        <f t="shared" si="1"/>
        <v>60.30381112835713</v>
      </c>
      <c r="E14" s="47"/>
      <c r="F14" s="46">
        <f>'[4]prog 2014'!S24</f>
        <v>126359.61800000002</v>
      </c>
      <c r="G14" s="47">
        <f t="shared" si="2"/>
        <v>19.078909557602298</v>
      </c>
      <c r="H14" s="47">
        <f t="shared" si="3"/>
        <v>57.8492496827541</v>
      </c>
      <c r="I14" s="47"/>
      <c r="J14" s="46">
        <f>J15+J19+J20+J25+J26</f>
        <v>73050.92934619999</v>
      </c>
      <c r="K14" s="47">
        <f t="shared" si="4"/>
        <v>11.029885149660274</v>
      </c>
      <c r="L14" s="47">
        <f t="shared" si="5"/>
        <v>60.42525953120204</v>
      </c>
      <c r="M14" s="47"/>
      <c r="N14" s="47">
        <f t="shared" si="6"/>
        <v>3023.460194200001</v>
      </c>
      <c r="O14" s="48">
        <f t="shared" si="7"/>
        <v>0.043175345772347606</v>
      </c>
      <c r="P14" s="49"/>
    </row>
    <row r="15" spans="1:16" s="50" customFormat="1" ht="40.5" customHeight="1">
      <c r="A15" s="52" t="s">
        <v>16</v>
      </c>
      <c r="B15" s="46">
        <f>B16+B17+B18</f>
        <v>21684.005828999998</v>
      </c>
      <c r="C15" s="47">
        <f t="shared" si="0"/>
        <v>3.44967567091592</v>
      </c>
      <c r="D15" s="47">
        <f t="shared" si="1"/>
        <v>18.673075121134303</v>
      </c>
      <c r="E15" s="47"/>
      <c r="F15" s="53">
        <f>'[4]prog 2014'!S26</f>
        <v>35873.630000000005</v>
      </c>
      <c r="G15" s="47">
        <f t="shared" si="2"/>
        <v>5.416522723841161</v>
      </c>
      <c r="H15" s="47">
        <f t="shared" si="3"/>
        <v>16.423463537985196</v>
      </c>
      <c r="I15" s="47"/>
      <c r="J15" s="46">
        <f>J16+J17+J18</f>
        <v>22931.0078042</v>
      </c>
      <c r="K15" s="47">
        <f t="shared" si="4"/>
        <v>3.4623294283859276</v>
      </c>
      <c r="L15" s="47">
        <f t="shared" si="5"/>
        <v>18.967754555375578</v>
      </c>
      <c r="M15" s="47"/>
      <c r="N15" s="47">
        <f t="shared" si="6"/>
        <v>1247.0019752000007</v>
      </c>
      <c r="O15" s="48">
        <f t="shared" si="7"/>
        <v>0.05750791551311396</v>
      </c>
      <c r="P15" s="49"/>
    </row>
    <row r="16" spans="1:16" ht="25.5" customHeight="1">
      <c r="A16" s="54" t="s">
        <v>17</v>
      </c>
      <c r="B16" s="55">
        <v>7718.985823</v>
      </c>
      <c r="C16" s="55">
        <f t="shared" si="0"/>
        <v>1.2280017727230064</v>
      </c>
      <c r="D16" s="55">
        <f t="shared" si="1"/>
        <v>6.647166730562389</v>
      </c>
      <c r="E16" s="55"/>
      <c r="F16" s="38">
        <f>'[4]prog 2014'!S28</f>
        <v>11800.56</v>
      </c>
      <c r="G16" s="55">
        <f t="shared" si="2"/>
        <v>1.7817544919220896</v>
      </c>
      <c r="H16" s="55">
        <f t="shared" si="3"/>
        <v>5.402466014390141</v>
      </c>
      <c r="I16" s="55"/>
      <c r="J16" s="55">
        <v>8583.521048999999</v>
      </c>
      <c r="K16" s="55">
        <f t="shared" si="4"/>
        <v>1.2960170691529518</v>
      </c>
      <c r="L16" s="55">
        <f t="shared" si="5"/>
        <v>7.099998476670175</v>
      </c>
      <c r="M16" s="55"/>
      <c r="N16" s="55">
        <f t="shared" si="6"/>
        <v>864.535225999999</v>
      </c>
      <c r="O16" s="56">
        <f t="shared" si="7"/>
        <v>0.11200114183704968</v>
      </c>
      <c r="P16" s="57"/>
    </row>
    <row r="17" spans="1:16" ht="18" customHeight="1">
      <c r="A17" s="54" t="s">
        <v>18</v>
      </c>
      <c r="B17" s="55">
        <v>13247.846034999999</v>
      </c>
      <c r="C17" s="55">
        <f t="shared" si="0"/>
        <v>2.1075797765124937</v>
      </c>
      <c r="D17" s="55">
        <f t="shared" si="1"/>
        <v>11.408317547763016</v>
      </c>
      <c r="E17" s="55"/>
      <c r="F17" s="38">
        <f>'[4]prog 2014'!S30</f>
        <v>22727.02</v>
      </c>
      <c r="G17" s="55">
        <f t="shared" si="2"/>
        <v>3.431529518345161</v>
      </c>
      <c r="H17" s="55">
        <f t="shared" si="3"/>
        <v>10.404756482604641</v>
      </c>
      <c r="I17" s="55"/>
      <c r="J17" s="55">
        <v>13449.346085</v>
      </c>
      <c r="K17" s="55">
        <f t="shared" si="4"/>
        <v>2.030703017514721</v>
      </c>
      <c r="L17" s="55">
        <f t="shared" si="5"/>
        <v>11.124844474731594</v>
      </c>
      <c r="M17" s="55"/>
      <c r="N17" s="55">
        <f t="shared" si="6"/>
        <v>201.50005000000056</v>
      </c>
      <c r="O17" s="56">
        <f t="shared" si="7"/>
        <v>0.015210023536478934</v>
      </c>
      <c r="P17" s="57"/>
    </row>
    <row r="18" spans="1:16" ht="30" customHeight="1">
      <c r="A18" s="58" t="s">
        <v>19</v>
      </c>
      <c r="B18" s="55">
        <v>717.173971</v>
      </c>
      <c r="C18" s="55">
        <f t="shared" si="0"/>
        <v>0.11409412168041987</v>
      </c>
      <c r="D18" s="55">
        <f t="shared" si="1"/>
        <v>0.6175908428088994</v>
      </c>
      <c r="E18" s="55"/>
      <c r="F18" s="59">
        <f>'[4]prog 2014'!S33</f>
        <v>1346.05</v>
      </c>
      <c r="G18" s="55">
        <f t="shared" si="2"/>
        <v>0.2032387135739091</v>
      </c>
      <c r="H18" s="55">
        <f t="shared" si="3"/>
        <v>0.6162410409904148</v>
      </c>
      <c r="I18" s="55"/>
      <c r="J18" s="55">
        <v>898.1406702</v>
      </c>
      <c r="K18" s="55">
        <f t="shared" si="4"/>
        <v>0.13560934171825456</v>
      </c>
      <c r="L18" s="55">
        <f t="shared" si="5"/>
        <v>0.7429116039738077</v>
      </c>
      <c r="M18" s="55"/>
      <c r="N18" s="55">
        <f t="shared" si="6"/>
        <v>180.9666992</v>
      </c>
      <c r="O18" s="56">
        <f t="shared" si="7"/>
        <v>0.2523330551827849</v>
      </c>
      <c r="P18" s="57"/>
    </row>
    <row r="19" spans="1:16" ht="24" customHeight="1">
      <c r="A19" s="52" t="s">
        <v>20</v>
      </c>
      <c r="B19" s="47">
        <v>2879.847845</v>
      </c>
      <c r="C19" s="47">
        <f t="shared" si="0"/>
        <v>0.4581506353198712</v>
      </c>
      <c r="D19" s="47">
        <f t="shared" si="1"/>
        <v>2.479966827679169</v>
      </c>
      <c r="E19" s="47"/>
      <c r="F19" s="53">
        <f>'[4]prog 2014'!S35</f>
        <v>6299.900000000001</v>
      </c>
      <c r="G19" s="55">
        <f t="shared" si="2"/>
        <v>0.9512154612713273</v>
      </c>
      <c r="H19" s="47">
        <f t="shared" si="3"/>
        <v>2.8841847881843274</v>
      </c>
      <c r="I19" s="47"/>
      <c r="J19" s="47">
        <v>3870.391316</v>
      </c>
      <c r="K19" s="47">
        <f t="shared" si="4"/>
        <v>0.5843864285067191</v>
      </c>
      <c r="L19" s="47">
        <f t="shared" si="5"/>
        <v>3.201456871934733</v>
      </c>
      <c r="M19" s="47"/>
      <c r="N19" s="47">
        <f t="shared" si="6"/>
        <v>990.5434710000004</v>
      </c>
      <c r="O19" s="48">
        <f t="shared" si="7"/>
        <v>0.34395687699952093</v>
      </c>
      <c r="P19" s="49"/>
    </row>
    <row r="20" spans="1:16" ht="23.25" customHeight="1">
      <c r="A20" s="60" t="s">
        <v>21</v>
      </c>
      <c r="B20" s="46">
        <f>B21+B22+B23+B24</f>
        <v>44845.007416</v>
      </c>
      <c r="C20" s="55">
        <f t="shared" si="0"/>
        <v>7.134324361697219</v>
      </c>
      <c r="D20" s="47">
        <f t="shared" si="1"/>
        <v>38.61805788517495</v>
      </c>
      <c r="E20" s="47"/>
      <c r="F20" s="61">
        <f>'[4]prog 2014'!S37</f>
        <v>83178.08800000002</v>
      </c>
      <c r="G20" s="55">
        <f t="shared" si="2"/>
        <v>12.558974482862753</v>
      </c>
      <c r="H20" s="47">
        <f t="shared" si="3"/>
        <v>38.08012446544507</v>
      </c>
      <c r="I20" s="47"/>
      <c r="J20" s="46">
        <f>J21+J22+J23+J24</f>
        <v>45638.706834</v>
      </c>
      <c r="K20" s="47">
        <f t="shared" si="4"/>
        <v>6.890941693190397</v>
      </c>
      <c r="L20" s="47">
        <f t="shared" si="5"/>
        <v>37.75079564071757</v>
      </c>
      <c r="M20" s="47"/>
      <c r="N20" s="47">
        <f t="shared" si="6"/>
        <v>793.6994179999965</v>
      </c>
      <c r="O20" s="48">
        <f t="shared" si="7"/>
        <v>0.017698724199938898</v>
      </c>
      <c r="P20" s="49"/>
    </row>
    <row r="21" spans="1:16" ht="20.25" customHeight="1">
      <c r="A21" s="54" t="s">
        <v>22</v>
      </c>
      <c r="B21" s="38">
        <v>28717.501784</v>
      </c>
      <c r="C21" s="55">
        <f t="shared" si="0"/>
        <v>4.568623897954281</v>
      </c>
      <c r="D21" s="55">
        <f t="shared" si="1"/>
        <v>24.729935618573403</v>
      </c>
      <c r="E21" s="55"/>
      <c r="F21" s="38">
        <f>'[4]prog 2014'!S40</f>
        <v>53563.100000000006</v>
      </c>
      <c r="G21" s="55">
        <f t="shared" si="2"/>
        <v>8.087437717046656</v>
      </c>
      <c r="H21" s="55">
        <f t="shared" si="3"/>
        <v>24.521957210113808</v>
      </c>
      <c r="I21" s="55"/>
      <c r="J21" s="55">
        <v>29360.973000000005</v>
      </c>
      <c r="K21" s="55">
        <f t="shared" si="4"/>
        <v>4.4331833006190555</v>
      </c>
      <c r="L21" s="55">
        <f t="shared" si="5"/>
        <v>24.286404423490122</v>
      </c>
      <c r="M21" s="55"/>
      <c r="N21" s="55">
        <f t="shared" si="6"/>
        <v>643.4712160000054</v>
      </c>
      <c r="O21" s="56">
        <f t="shared" si="7"/>
        <v>0.022406935702133923</v>
      </c>
      <c r="P21" s="57"/>
    </row>
    <row r="22" spans="1:16" ht="18" customHeight="1">
      <c r="A22" s="54" t="s">
        <v>23</v>
      </c>
      <c r="B22" s="38">
        <v>11985.136766</v>
      </c>
      <c r="C22" s="55">
        <f t="shared" si="0"/>
        <v>1.9066972698824811</v>
      </c>
      <c r="D22" s="55">
        <f t="shared" si="1"/>
        <v>10.3209416624155</v>
      </c>
      <c r="E22" s="55"/>
      <c r="F22" s="38">
        <f>'[4]prog 2014'!S42</f>
        <v>24114.000000000004</v>
      </c>
      <c r="G22" s="55">
        <f t="shared" si="2"/>
        <v>3.6409482107806137</v>
      </c>
      <c r="H22" s="55">
        <f t="shared" si="3"/>
        <v>11.039735866010076</v>
      </c>
      <c r="I22" s="55"/>
      <c r="J22" s="55">
        <v>13258.642273</v>
      </c>
      <c r="K22" s="55">
        <f t="shared" si="4"/>
        <v>2.001908843877397</v>
      </c>
      <c r="L22" s="55">
        <f t="shared" si="5"/>
        <v>10.967100727501785</v>
      </c>
      <c r="M22" s="55"/>
      <c r="N22" s="55">
        <f t="shared" si="6"/>
        <v>1273.5055069999999</v>
      </c>
      <c r="O22" s="56">
        <f t="shared" si="7"/>
        <v>0.10625706922366884</v>
      </c>
      <c r="P22" s="57"/>
    </row>
    <row r="23" spans="1:16" s="64" customFormat="1" ht="35.25" customHeight="1">
      <c r="A23" s="62" t="s">
        <v>24</v>
      </c>
      <c r="B23" s="38">
        <v>733.063116</v>
      </c>
      <c r="C23" s="55">
        <f t="shared" si="0"/>
        <v>0.11662190171195119</v>
      </c>
      <c r="D23" s="55">
        <f t="shared" si="1"/>
        <v>0.6312737019879351</v>
      </c>
      <c r="E23" s="55"/>
      <c r="F23" s="63">
        <f>'[4]prog 2014'!S44</f>
        <v>2614.9999999999995</v>
      </c>
      <c r="G23" s="55">
        <f t="shared" si="2"/>
        <v>0.3948361769590819</v>
      </c>
      <c r="H23" s="55">
        <f t="shared" si="3"/>
        <v>1.1971845935811702</v>
      </c>
      <c r="I23" s="55"/>
      <c r="J23" s="55">
        <v>1373.081277</v>
      </c>
      <c r="K23" s="55">
        <f t="shared" si="4"/>
        <v>0.20732013845689265</v>
      </c>
      <c r="L23" s="55">
        <f t="shared" si="5"/>
        <v>1.1357664202594466</v>
      </c>
      <c r="M23" s="55"/>
      <c r="N23" s="55">
        <f t="shared" si="6"/>
        <v>640.018161</v>
      </c>
      <c r="O23" s="56">
        <f t="shared" si="7"/>
        <v>0.8730737463539222</v>
      </c>
      <c r="P23" s="57"/>
    </row>
    <row r="24" spans="1:16" ht="42.75" customHeight="1">
      <c r="A24" s="62" t="s">
        <v>25</v>
      </c>
      <c r="B24" s="38">
        <v>3409.30575</v>
      </c>
      <c r="C24" s="55">
        <f t="shared" si="0"/>
        <v>0.542381292148506</v>
      </c>
      <c r="D24" s="55">
        <f t="shared" si="1"/>
        <v>2.9359069021981092</v>
      </c>
      <c r="E24" s="55"/>
      <c r="F24" s="63">
        <f>'[4]prog 2014'!S48</f>
        <v>2885.9880000000003</v>
      </c>
      <c r="G24" s="55">
        <f t="shared" si="2"/>
        <v>0.4357523780764005</v>
      </c>
      <c r="H24" s="55">
        <f t="shared" si="3"/>
        <v>1.3212467957400136</v>
      </c>
      <c r="I24" s="55"/>
      <c r="J24" s="55">
        <v>1646.010284</v>
      </c>
      <c r="K24" s="55">
        <f t="shared" si="4"/>
        <v>0.2485294102370527</v>
      </c>
      <c r="L24" s="55">
        <f t="shared" si="5"/>
        <v>1.3615240694662205</v>
      </c>
      <c r="M24" s="55"/>
      <c r="N24" s="55">
        <f t="shared" si="6"/>
        <v>-1763.295466</v>
      </c>
      <c r="O24" s="56">
        <f t="shared" si="7"/>
        <v>-0.5172007427025282</v>
      </c>
      <c r="P24" s="57"/>
    </row>
    <row r="25" spans="1:16" s="50" customFormat="1" ht="35.25" customHeight="1">
      <c r="A25" s="60" t="s">
        <v>26</v>
      </c>
      <c r="B25" s="65">
        <v>371.085422</v>
      </c>
      <c r="C25" s="47">
        <f t="shared" si="0"/>
        <v>0.059035418187950314</v>
      </c>
      <c r="D25" s="47">
        <f t="shared" si="1"/>
        <v>0.3195583886117864</v>
      </c>
      <c r="E25" s="47"/>
      <c r="F25" s="61">
        <f>'[4]prog 2014'!S51</f>
        <v>626</v>
      </c>
      <c r="G25" s="47">
        <f t="shared" si="2"/>
        <v>0.09451910010569228</v>
      </c>
      <c r="H25" s="47">
        <f t="shared" si="3"/>
        <v>0.28659179945767216</v>
      </c>
      <c r="I25" s="47"/>
      <c r="J25" s="47">
        <v>371.291078</v>
      </c>
      <c r="K25" s="47">
        <f t="shared" si="4"/>
        <v>0.05606086033519553</v>
      </c>
      <c r="L25" s="47">
        <f t="shared" si="5"/>
        <v>0.30711942956187505</v>
      </c>
      <c r="M25" s="47"/>
      <c r="N25" s="47">
        <f t="shared" si="6"/>
        <v>0.20565600000003315</v>
      </c>
      <c r="O25" s="48">
        <f t="shared" si="7"/>
        <v>0.0005542012372559135</v>
      </c>
      <c r="P25" s="49"/>
    </row>
    <row r="26" spans="1:16" s="50" customFormat="1" ht="17.25" customHeight="1">
      <c r="A26" s="66" t="s">
        <v>27</v>
      </c>
      <c r="B26" s="65">
        <v>247.52264</v>
      </c>
      <c r="C26" s="47">
        <f t="shared" si="0"/>
        <v>0.03937800219860288</v>
      </c>
      <c r="D26" s="47">
        <f t="shared" si="1"/>
        <v>0.21315290575692653</v>
      </c>
      <c r="E26" s="47"/>
      <c r="F26" s="47">
        <f>'[4]prog 2014'!S53</f>
        <v>382</v>
      </c>
      <c r="G26" s="47">
        <f t="shared" si="2"/>
        <v>0.057677789521364944</v>
      </c>
      <c r="H26" s="47">
        <f t="shared" si="3"/>
        <v>0.17488509168183827</v>
      </c>
      <c r="I26" s="47"/>
      <c r="J26" s="47">
        <v>239.53231399999999</v>
      </c>
      <c r="K26" s="47">
        <f t="shared" si="4"/>
        <v>0.03616673924203533</v>
      </c>
      <c r="L26" s="47">
        <f t="shared" si="5"/>
        <v>0.19813303361228607</v>
      </c>
      <c r="M26" s="47"/>
      <c r="N26" s="47">
        <f t="shared" si="6"/>
        <v>-7.99032600000001</v>
      </c>
      <c r="O26" s="48">
        <f t="shared" si="7"/>
        <v>-0.03228119254060968</v>
      </c>
      <c r="P26" s="49"/>
    </row>
    <row r="27" spans="1:16" s="50" customFormat="1" ht="18" customHeight="1">
      <c r="A27" s="67" t="s">
        <v>28</v>
      </c>
      <c r="B27" s="65">
        <v>31278.293112999996</v>
      </c>
      <c r="C27" s="47">
        <f t="shared" si="0"/>
        <v>4.976016315001567</v>
      </c>
      <c r="D27" s="47">
        <f t="shared" si="1"/>
        <v>26.935148494508677</v>
      </c>
      <c r="E27" s="47"/>
      <c r="F27" s="68">
        <f>'[4]prog 2014'!S55</f>
        <v>57331.33</v>
      </c>
      <c r="G27" s="47">
        <f t="shared" si="2"/>
        <v>8.656398912879359</v>
      </c>
      <c r="H27" s="47">
        <f t="shared" si="3"/>
        <v>26.247107076679914</v>
      </c>
      <c r="I27" s="47"/>
      <c r="J27" s="47">
        <v>33048.62833099999</v>
      </c>
      <c r="K27" s="47">
        <f t="shared" si="4"/>
        <v>4.9899786095425025</v>
      </c>
      <c r="L27" s="47">
        <f t="shared" si="5"/>
        <v>27.3367082653657</v>
      </c>
      <c r="M27" s="47"/>
      <c r="N27" s="47">
        <f t="shared" si="6"/>
        <v>1770.3352179999965</v>
      </c>
      <c r="O27" s="48">
        <f t="shared" si="7"/>
        <v>0.056599482957853775</v>
      </c>
      <c r="P27" s="49"/>
    </row>
    <row r="28" spans="1:16" s="50" customFormat="1" ht="18.75" customHeight="1">
      <c r="A28" s="69" t="s">
        <v>29</v>
      </c>
      <c r="B28" s="65">
        <v>10955.461175000002</v>
      </c>
      <c r="C28" s="47">
        <f t="shared" si="0"/>
        <v>1.7428877384139836</v>
      </c>
      <c r="D28" s="47">
        <f t="shared" si="1"/>
        <v>9.434241584359489</v>
      </c>
      <c r="E28" s="47"/>
      <c r="F28" s="47">
        <f>'[4]prog 2014'!S57</f>
        <v>18139.549999999996</v>
      </c>
      <c r="G28" s="47">
        <f t="shared" si="2"/>
        <v>2.7388721123357986</v>
      </c>
      <c r="H28" s="47">
        <f t="shared" si="3"/>
        <v>8.304546766537406</v>
      </c>
      <c r="I28" s="47"/>
      <c r="J28" s="47">
        <v>10583.31749229</v>
      </c>
      <c r="K28" s="47">
        <f t="shared" si="4"/>
        <v>1.597964289942624</v>
      </c>
      <c r="L28" s="47">
        <f t="shared" si="5"/>
        <v>8.754162498632189</v>
      </c>
      <c r="M28" s="47"/>
      <c r="N28" s="47">
        <f t="shared" si="6"/>
        <v>-372.1436827100024</v>
      </c>
      <c r="O28" s="48">
        <f t="shared" si="7"/>
        <v>-0.033968782944457154</v>
      </c>
      <c r="P28" s="49"/>
    </row>
    <row r="29" spans="1:16" s="50" customFormat="1" ht="19.5" customHeight="1" hidden="1">
      <c r="A29" s="70" t="s">
        <v>30</v>
      </c>
      <c r="B29" s="65" t="e">
        <v>#REF!</v>
      </c>
      <c r="C29" s="47" t="e">
        <f t="shared" si="0"/>
        <v>#REF!</v>
      </c>
      <c r="D29" s="47" t="e">
        <f t="shared" si="1"/>
        <v>#REF!</v>
      </c>
      <c r="E29" s="47"/>
      <c r="F29" s="71">
        <f>'[4]prog 2014'!S59</f>
        <v>0</v>
      </c>
      <c r="G29" s="47">
        <f t="shared" si="2"/>
        <v>0</v>
      </c>
      <c r="H29" s="47">
        <f t="shared" si="3"/>
        <v>0</v>
      </c>
      <c r="I29" s="47"/>
      <c r="J29" s="47"/>
      <c r="K29" s="47">
        <f t="shared" si="4"/>
        <v>0</v>
      </c>
      <c r="L29" s="47">
        <f t="shared" si="5"/>
        <v>0</v>
      </c>
      <c r="M29" s="47"/>
      <c r="N29" s="47" t="e">
        <f t="shared" si="6"/>
        <v>#REF!</v>
      </c>
      <c r="O29" s="48"/>
      <c r="P29" s="49"/>
    </row>
    <row r="30" spans="1:16" s="50" customFormat="1" ht="19.5" customHeight="1">
      <c r="A30" s="72" t="s">
        <v>31</v>
      </c>
      <c r="B30" s="65">
        <v>324.567556</v>
      </c>
      <c r="C30" s="47">
        <f t="shared" si="0"/>
        <v>0.05163496128581679</v>
      </c>
      <c r="D30" s="47">
        <f t="shared" si="1"/>
        <v>0.2794997567730531</v>
      </c>
      <c r="E30" s="47"/>
      <c r="F30" s="46">
        <f>'[4]prog 2014'!S61</f>
        <v>1701.1</v>
      </c>
      <c r="G30" s="47">
        <f t="shared" si="2"/>
        <v>0.2568473501434395</v>
      </c>
      <c r="H30" s="47">
        <f t="shared" si="3"/>
        <v>0.778788035235537</v>
      </c>
      <c r="I30" s="47"/>
      <c r="J30" s="47">
        <v>506.592471</v>
      </c>
      <c r="K30" s="47">
        <f t="shared" si="4"/>
        <v>0.07648987935980674</v>
      </c>
      <c r="L30" s="47">
        <f t="shared" si="5"/>
        <v>0.4190361684744299</v>
      </c>
      <c r="M30" s="47"/>
      <c r="N30" s="47">
        <f t="shared" si="6"/>
        <v>182.02491499999996</v>
      </c>
      <c r="O30" s="48">
        <f>J30/B30-1</f>
        <v>0.5608228907512862</v>
      </c>
      <c r="P30" s="49"/>
    </row>
    <row r="31" spans="1:16" s="50" customFormat="1" ht="18" customHeight="1">
      <c r="A31" s="72" t="s">
        <v>32</v>
      </c>
      <c r="B31" s="65">
        <v>65.872</v>
      </c>
      <c r="C31" s="47">
        <f t="shared" si="0"/>
        <v>0.010479476789785247</v>
      </c>
      <c r="D31" s="47">
        <f t="shared" si="1"/>
        <v>0.05672534927722274</v>
      </c>
      <c r="E31" s="47"/>
      <c r="F31" s="46">
        <f>'[4]prog 2014'!S63</f>
        <v>24.599999999999994</v>
      </c>
      <c r="G31" s="47">
        <f t="shared" si="2"/>
        <v>0.003714328853993658</v>
      </c>
      <c r="H31" s="47">
        <f t="shared" si="3"/>
        <v>0.011262233652809478</v>
      </c>
      <c r="I31" s="47"/>
      <c r="J31" s="47">
        <v>217.53818800000002</v>
      </c>
      <c r="K31" s="47">
        <f t="shared" si="4"/>
        <v>0.03284586863958931</v>
      </c>
      <c r="L31" s="47">
        <f t="shared" si="5"/>
        <v>0.17994023601742443</v>
      </c>
      <c r="M31" s="47"/>
      <c r="N31" s="47">
        <f t="shared" si="6"/>
        <v>151.66618800000003</v>
      </c>
      <c r="O31" s="48">
        <f>J31/B31-1</f>
        <v>2.3024378795239255</v>
      </c>
      <c r="P31" s="49"/>
    </row>
    <row r="32" spans="1:16" s="50" customFormat="1" ht="30" customHeight="1">
      <c r="A32" s="73" t="s">
        <v>33</v>
      </c>
      <c r="B32" s="65">
        <v>3855.0671150000003</v>
      </c>
      <c r="C32" s="47">
        <f t="shared" si="0"/>
        <v>0.613296793094287</v>
      </c>
      <c r="D32" s="47">
        <f t="shared" si="1"/>
        <v>3.319772112362012</v>
      </c>
      <c r="E32" s="47"/>
      <c r="F32" s="74">
        <f>'[4]prog 2014'!S64</f>
        <v>14872.940999999997</v>
      </c>
      <c r="G32" s="47">
        <f t="shared" si="2"/>
        <v>2.2456501585384263</v>
      </c>
      <c r="H32" s="47">
        <f t="shared" si="3"/>
        <v>6.8090462051402385</v>
      </c>
      <c r="I32" s="47"/>
      <c r="J32" s="47">
        <v>3453.09817186</v>
      </c>
      <c r="K32" s="47">
        <f t="shared" si="4"/>
        <v>0.5213797632281444</v>
      </c>
      <c r="L32" s="47">
        <f t="shared" si="5"/>
        <v>2.8562860881962715</v>
      </c>
      <c r="M32" s="47"/>
      <c r="N32" s="47">
        <f t="shared" si="6"/>
        <v>-401.9689431400002</v>
      </c>
      <c r="O32" s="48">
        <f>J32/B32-1</f>
        <v>-0.10427028405703909</v>
      </c>
      <c r="P32" s="49"/>
    </row>
    <row r="33" spans="1:16" s="50" customFormat="1" ht="17.25" customHeight="1">
      <c r="A33" s="75" t="s">
        <v>34</v>
      </c>
      <c r="B33" s="65">
        <v>0</v>
      </c>
      <c r="C33" s="47">
        <f t="shared" si="0"/>
        <v>0</v>
      </c>
      <c r="D33" s="47">
        <f t="shared" si="1"/>
        <v>0</v>
      </c>
      <c r="E33" s="47"/>
      <c r="F33" s="46">
        <f>'[4]prog 2014'!S65</f>
        <v>0</v>
      </c>
      <c r="G33" s="47">
        <f t="shared" si="2"/>
        <v>0</v>
      </c>
      <c r="H33" s="47">
        <f t="shared" si="3"/>
        <v>0</v>
      </c>
      <c r="I33" s="47"/>
      <c r="J33" s="47">
        <v>0</v>
      </c>
      <c r="K33" s="47">
        <f t="shared" si="4"/>
        <v>0</v>
      </c>
      <c r="L33" s="47">
        <f t="shared" si="5"/>
        <v>0</v>
      </c>
      <c r="M33" s="47"/>
      <c r="N33" s="47">
        <f t="shared" si="6"/>
        <v>0</v>
      </c>
      <c r="O33" s="48"/>
      <c r="P33" s="49"/>
    </row>
    <row r="34" spans="1:16" ht="15" customHeight="1">
      <c r="A34" s="76"/>
      <c r="B34" s="65"/>
      <c r="C34" s="55">
        <f t="shared" si="0"/>
        <v>0</v>
      </c>
      <c r="D34" s="55">
        <f t="shared" si="1"/>
        <v>0</v>
      </c>
      <c r="E34" s="55"/>
      <c r="F34" s="59">
        <f>'[4]prog 2014'!S66</f>
        <v>0</v>
      </c>
      <c r="G34" s="55">
        <f t="shared" si="2"/>
        <v>0</v>
      </c>
      <c r="H34" s="55">
        <f t="shared" si="3"/>
        <v>0</v>
      </c>
      <c r="I34" s="55"/>
      <c r="J34" s="55"/>
      <c r="K34" s="55">
        <f t="shared" si="4"/>
        <v>0</v>
      </c>
      <c r="L34" s="55">
        <f t="shared" si="5"/>
        <v>0</v>
      </c>
      <c r="M34" s="55"/>
      <c r="N34" s="55">
        <f t="shared" si="6"/>
        <v>0</v>
      </c>
      <c r="O34" s="48"/>
      <c r="P34" s="49"/>
    </row>
    <row r="35" spans="1:16" ht="14.25" customHeight="1">
      <c r="A35" s="75" t="s">
        <v>35</v>
      </c>
      <c r="B35" s="65">
        <v>-382.279862</v>
      </c>
      <c r="C35" s="77">
        <f t="shared" si="0"/>
        <v>-0.0608163247059647</v>
      </c>
      <c r="D35" s="77">
        <f t="shared" si="1"/>
        <v>-0.32919842563757756</v>
      </c>
      <c r="E35" s="77"/>
      <c r="F35" s="78">
        <f>'[4]prog 2014'!S69</f>
        <v>233189.339</v>
      </c>
      <c r="G35" s="77">
        <f t="shared" si="2"/>
        <v>35.20901993054507</v>
      </c>
      <c r="H35" s="77">
        <f t="shared" si="3"/>
        <v>106.75743175456091</v>
      </c>
      <c r="I35" s="77"/>
      <c r="J35" s="77">
        <v>34.5846</v>
      </c>
      <c r="K35" s="77">
        <f t="shared" si="4"/>
        <v>0.0052218934017816705</v>
      </c>
      <c r="L35" s="77">
        <f t="shared" si="5"/>
        <v>0.02860721211196361</v>
      </c>
      <c r="M35" s="77"/>
      <c r="N35" s="77">
        <f t="shared" si="6"/>
        <v>416.864462</v>
      </c>
      <c r="O35" s="79"/>
      <c r="P35" s="80"/>
    </row>
    <row r="36" spans="1:16" ht="3.75" customHeight="1">
      <c r="A36" s="45"/>
      <c r="B36" s="46"/>
      <c r="C36" s="46"/>
      <c r="D36" s="46"/>
      <c r="E36" s="46"/>
      <c r="F36" s="46"/>
      <c r="G36" s="47"/>
      <c r="H36" s="47"/>
      <c r="I36" s="47"/>
      <c r="J36" s="68"/>
      <c r="K36" s="47"/>
      <c r="L36" s="47"/>
      <c r="M36" s="47"/>
      <c r="N36" s="47"/>
      <c r="O36" s="81"/>
      <c r="P36" s="81"/>
    </row>
    <row r="37" spans="1:16" ht="12" customHeight="1">
      <c r="A37" s="82"/>
      <c r="B37" s="46"/>
      <c r="C37" s="46"/>
      <c r="D37" s="46"/>
      <c r="E37" s="46"/>
      <c r="F37" s="46"/>
      <c r="G37" s="47"/>
      <c r="H37" s="47"/>
      <c r="I37" s="47"/>
      <c r="J37" s="68"/>
      <c r="K37" s="47"/>
      <c r="L37" s="47"/>
      <c r="M37" s="47"/>
      <c r="N37" s="47"/>
      <c r="O37" s="81"/>
      <c r="P37" s="81"/>
    </row>
    <row r="38" spans="1:16" s="50" customFormat="1" ht="33" customHeight="1">
      <c r="A38" s="41" t="s">
        <v>36</v>
      </c>
      <c r="B38" s="83">
        <f>B39+B52+B56+B59+B60</f>
        <v>122145.99214199997</v>
      </c>
      <c r="C38" s="43">
        <f aca="true" t="shared" si="8" ref="C38:C61">B38/$B$10*100</f>
        <v>19.432021034997874</v>
      </c>
      <c r="D38" s="43">
        <f aca="true" t="shared" si="9" ref="D38:D61">B38/B$38*100</f>
        <v>100</v>
      </c>
      <c r="E38" s="43"/>
      <c r="F38" s="42">
        <f>'[4]prog 2014'!S70</f>
        <v>233189.339</v>
      </c>
      <c r="G38" s="43">
        <f aca="true" t="shared" si="10" ref="G38:G46">F38/$J$10*100</f>
        <v>35.20901993054507</v>
      </c>
      <c r="H38" s="43">
        <f aca="true" t="shared" si="11" ref="H38:H59">F38/F$38*100</f>
        <v>100</v>
      </c>
      <c r="I38" s="43"/>
      <c r="J38" s="83">
        <f>J39+J52+J56+J59+J60</f>
        <v>121904.77806052999</v>
      </c>
      <c r="K38" s="43">
        <f aca="true" t="shared" si="12" ref="K38:K61">J38/$J$10*100</f>
        <v>18.40627782885852</v>
      </c>
      <c r="L38" s="43">
        <f aca="true" t="shared" si="13" ref="L38:L61">J38/J$38*100</f>
        <v>100</v>
      </c>
      <c r="M38" s="43"/>
      <c r="N38" s="43">
        <f aca="true" t="shared" si="14" ref="N38:N61">J38-B38</f>
        <v>-241.21408146998147</v>
      </c>
      <c r="O38" s="44">
        <f aca="true" t="shared" si="15" ref="O38:O50">J38/B38-1</f>
        <v>-0.001974801442437557</v>
      </c>
      <c r="P38" s="44"/>
    </row>
    <row r="39" spans="1:16" s="50" customFormat="1" ht="19.5" customHeight="1">
      <c r="A39" s="84" t="s">
        <v>37</v>
      </c>
      <c r="B39" s="68">
        <f>B40+B41+B42+B43+B44+B50</f>
        <v>114163.49461633332</v>
      </c>
      <c r="C39" s="47">
        <f t="shared" si="8"/>
        <v>18.162097584294358</v>
      </c>
      <c r="D39" s="47">
        <f t="shared" si="9"/>
        <v>93.46478964583082</v>
      </c>
      <c r="E39" s="47"/>
      <c r="F39" s="47">
        <f>'[4]prog 2014'!S72</f>
        <v>215301.722</v>
      </c>
      <c r="G39" s="47">
        <f t="shared" si="10"/>
        <v>32.50818692435452</v>
      </c>
      <c r="H39" s="47">
        <f t="shared" si="11"/>
        <v>92.32914460124611</v>
      </c>
      <c r="I39" s="47"/>
      <c r="J39" s="68">
        <f>J40+J41+J42+J43+J44+J50</f>
        <v>116500.79226050666</v>
      </c>
      <c r="K39" s="47">
        <f t="shared" si="12"/>
        <v>17.590335536842318</v>
      </c>
      <c r="L39" s="47">
        <f t="shared" si="13"/>
        <v>95.56704348590827</v>
      </c>
      <c r="M39" s="47"/>
      <c r="N39" s="47">
        <f t="shared" si="14"/>
        <v>2337.2976441733335</v>
      </c>
      <c r="O39" s="48">
        <f t="shared" si="15"/>
        <v>0.0204732489315278</v>
      </c>
      <c r="P39" s="49"/>
    </row>
    <row r="40" spans="1:16" ht="19.5" customHeight="1">
      <c r="A40" s="85" t="s">
        <v>38</v>
      </c>
      <c r="B40" s="77">
        <v>27302.276470666664</v>
      </c>
      <c r="C40" s="77">
        <f t="shared" si="8"/>
        <v>4.343477844647971</v>
      </c>
      <c r="D40" s="77">
        <f t="shared" si="9"/>
        <v>22.352167264666853</v>
      </c>
      <c r="E40" s="77"/>
      <c r="F40" s="77">
        <f>'[4]prog 2014'!S74</f>
        <v>48086.513999999996</v>
      </c>
      <c r="G40" s="77">
        <f t="shared" si="10"/>
        <v>7.260533595047561</v>
      </c>
      <c r="H40" s="77">
        <f t="shared" si="11"/>
        <v>20.621231745075615</v>
      </c>
      <c r="I40" s="77"/>
      <c r="J40" s="86">
        <v>28204.894211333332</v>
      </c>
      <c r="K40" s="77">
        <f t="shared" si="12"/>
        <v>4.2586281460566715</v>
      </c>
      <c r="L40" s="77">
        <f t="shared" si="13"/>
        <v>23.13682421646231</v>
      </c>
      <c r="M40" s="77"/>
      <c r="N40" s="77">
        <f t="shared" si="14"/>
        <v>902.6177406666684</v>
      </c>
      <c r="O40" s="87">
        <f t="shared" si="15"/>
        <v>0.03306016410889523</v>
      </c>
      <c r="P40" s="88"/>
    </row>
    <row r="41" spans="1:16" ht="17.25" customHeight="1">
      <c r="A41" s="85" t="s">
        <v>39</v>
      </c>
      <c r="B41" s="77">
        <v>19727.51947433333</v>
      </c>
      <c r="C41" s="77">
        <f t="shared" si="8"/>
        <v>3.138421217684488</v>
      </c>
      <c r="D41" s="77">
        <f t="shared" si="9"/>
        <v>16.15077099819963</v>
      </c>
      <c r="E41" s="77"/>
      <c r="F41" s="77">
        <f>'[4]prog 2014'!S76</f>
        <v>40631.49</v>
      </c>
      <c r="G41" s="77">
        <f t="shared" si="10"/>
        <v>6.134907141778649</v>
      </c>
      <c r="H41" s="77">
        <f t="shared" si="11"/>
        <v>17.424248541653956</v>
      </c>
      <c r="I41" s="77"/>
      <c r="J41" s="86">
        <v>20512.937105999994</v>
      </c>
      <c r="K41" s="77">
        <f t="shared" si="12"/>
        <v>3.0972274054054045</v>
      </c>
      <c r="L41" s="77">
        <f t="shared" si="13"/>
        <v>16.827016489718392</v>
      </c>
      <c r="M41" s="77"/>
      <c r="N41" s="77">
        <f t="shared" si="14"/>
        <v>785.4176316666635</v>
      </c>
      <c r="O41" s="87">
        <f t="shared" si="15"/>
        <v>0.03981329901554731</v>
      </c>
      <c r="P41" s="88"/>
    </row>
    <row r="42" spans="1:16" ht="19.5" customHeight="1">
      <c r="A42" s="85" t="s">
        <v>40</v>
      </c>
      <c r="B42" s="77">
        <v>7571.191111999999</v>
      </c>
      <c r="C42" s="77">
        <f t="shared" si="8"/>
        <v>1.204489335821477</v>
      </c>
      <c r="D42" s="77">
        <f t="shared" si="9"/>
        <v>6.198476903931619</v>
      </c>
      <c r="E42" s="77"/>
      <c r="F42" s="77">
        <f>'[4]prog 2014'!S78</f>
        <v>11107.901999999998</v>
      </c>
      <c r="G42" s="77">
        <f t="shared" si="10"/>
        <v>1.6771707685338966</v>
      </c>
      <c r="H42" s="77">
        <f t="shared" si="11"/>
        <v>4.763469053788946</v>
      </c>
      <c r="I42" s="77"/>
      <c r="J42" s="86">
        <v>7335.61358834</v>
      </c>
      <c r="K42" s="77">
        <f t="shared" si="12"/>
        <v>1.107596797273139</v>
      </c>
      <c r="L42" s="77">
        <f t="shared" si="13"/>
        <v>6.017494724199909</v>
      </c>
      <c r="M42" s="77"/>
      <c r="N42" s="77">
        <f t="shared" si="14"/>
        <v>-235.5775236599984</v>
      </c>
      <c r="O42" s="87">
        <f t="shared" si="15"/>
        <v>-0.031114988404746358</v>
      </c>
      <c r="P42" s="88"/>
    </row>
    <row r="43" spans="1:16" ht="19.5" customHeight="1">
      <c r="A43" s="85" t="s">
        <v>41</v>
      </c>
      <c r="B43" s="77">
        <v>3586.1651580000002</v>
      </c>
      <c r="C43" s="77">
        <f t="shared" si="8"/>
        <v>0.5705175877094599</v>
      </c>
      <c r="D43" s="77">
        <f t="shared" si="9"/>
        <v>2.935966293376969</v>
      </c>
      <c r="E43" s="77"/>
      <c r="F43" s="77">
        <f>'[4]prog 2014'!S80</f>
        <v>5483.133</v>
      </c>
      <c r="G43" s="77">
        <f t="shared" si="10"/>
        <v>0.8278926468367809</v>
      </c>
      <c r="H43" s="77">
        <f t="shared" si="11"/>
        <v>2.3513652139989123</v>
      </c>
      <c r="I43" s="77"/>
      <c r="J43" s="86">
        <v>3563.8206449999993</v>
      </c>
      <c r="K43" s="77">
        <f t="shared" si="12"/>
        <v>0.5380976362675524</v>
      </c>
      <c r="L43" s="77">
        <f t="shared" si="13"/>
        <v>2.923446235413708</v>
      </c>
      <c r="M43" s="77"/>
      <c r="N43" s="77">
        <f t="shared" si="14"/>
        <v>-22.344513000000916</v>
      </c>
      <c r="O43" s="87">
        <f t="shared" si="15"/>
        <v>-0.0062307540270851725</v>
      </c>
      <c r="P43" s="88"/>
    </row>
    <row r="44" spans="1:16" s="50" customFormat="1" ht="19.5" customHeight="1">
      <c r="A44" s="85" t="s">
        <v>42</v>
      </c>
      <c r="B44" s="86">
        <f>B45+B46+B47+B48+B49</f>
        <v>55477.10220033333</v>
      </c>
      <c r="C44" s="77">
        <f t="shared" si="8"/>
        <v>8.82576823040043</v>
      </c>
      <c r="D44" s="77">
        <f t="shared" si="9"/>
        <v>45.41868400875471</v>
      </c>
      <c r="E44" s="77"/>
      <c r="F44" s="77">
        <f>'[4]prog 2014'!S82</f>
        <v>108617.523</v>
      </c>
      <c r="G44" s="77">
        <f t="shared" si="10"/>
        <v>16.40004876943983</v>
      </c>
      <c r="H44" s="77">
        <f t="shared" si="11"/>
        <v>46.579111834954</v>
      </c>
      <c r="I44" s="77"/>
      <c r="J44" s="86">
        <f>J45+J46+J47+J48+J49</f>
        <v>56626.723701833325</v>
      </c>
      <c r="K44" s="77">
        <f t="shared" si="12"/>
        <v>8.550011128164476</v>
      </c>
      <c r="L44" s="77">
        <f t="shared" si="13"/>
        <v>46.45160313053207</v>
      </c>
      <c r="M44" s="77"/>
      <c r="N44" s="77">
        <f t="shared" si="14"/>
        <v>1149.621501499998</v>
      </c>
      <c r="O44" s="87">
        <f t="shared" si="15"/>
        <v>0.02072245045079324</v>
      </c>
      <c r="P44" s="89"/>
    </row>
    <row r="45" spans="1:16" ht="31.5" customHeight="1">
      <c r="A45" s="90" t="s">
        <v>43</v>
      </c>
      <c r="B45" s="55">
        <v>469.67706799999723</v>
      </c>
      <c r="C45" s="55">
        <f t="shared" si="8"/>
        <v>0.07472021394219636</v>
      </c>
      <c r="D45" s="55">
        <f t="shared" si="9"/>
        <v>0.38452106349423026</v>
      </c>
      <c r="E45" s="55"/>
      <c r="F45" s="63">
        <f>'[4]prog 2014'!S84</f>
        <v>1648.2739999999976</v>
      </c>
      <c r="G45" s="55">
        <f t="shared" si="10"/>
        <v>0.2488712064019323</v>
      </c>
      <c r="H45" s="55">
        <f t="shared" si="11"/>
        <v>0.7068393465449111</v>
      </c>
      <c r="I45" s="55"/>
      <c r="J45" s="91">
        <v>572.2843445500002</v>
      </c>
      <c r="K45" s="55">
        <f t="shared" si="12"/>
        <v>0.08640862819719164</v>
      </c>
      <c r="L45" s="55">
        <f t="shared" si="13"/>
        <v>0.46945193917324635</v>
      </c>
      <c r="M45" s="55"/>
      <c r="N45" s="55">
        <f t="shared" si="14"/>
        <v>102.60727655000301</v>
      </c>
      <c r="O45" s="56">
        <f t="shared" si="15"/>
        <v>0.21846345827981462</v>
      </c>
      <c r="P45" s="88"/>
    </row>
    <row r="46" spans="1:16" ht="15.75" customHeight="1">
      <c r="A46" s="92" t="s">
        <v>44</v>
      </c>
      <c r="B46" s="55">
        <v>7128.405716333334</v>
      </c>
      <c r="C46" s="93">
        <f t="shared" si="8"/>
        <v>1.1340472773331256</v>
      </c>
      <c r="D46" s="93">
        <f t="shared" si="9"/>
        <v>5.83597184920014</v>
      </c>
      <c r="E46" s="93"/>
      <c r="F46" s="93">
        <f>'[4]prog 2014'!S86</f>
        <v>11950.006</v>
      </c>
      <c r="G46" s="93">
        <f t="shared" si="10"/>
        <v>1.8043191906990788</v>
      </c>
      <c r="H46" s="93">
        <f t="shared" si="11"/>
        <v>5.124593624754003</v>
      </c>
      <c r="I46" s="93"/>
      <c r="J46" s="94">
        <v>7386.726370166667</v>
      </c>
      <c r="K46" s="93">
        <f t="shared" si="12"/>
        <v>1.115314263953898</v>
      </c>
      <c r="L46" s="93">
        <f t="shared" si="13"/>
        <v>6.0594231724854115</v>
      </c>
      <c r="M46" s="93"/>
      <c r="N46" s="93">
        <f t="shared" si="14"/>
        <v>258.3206538333334</v>
      </c>
      <c r="O46" s="95">
        <f t="shared" si="15"/>
        <v>0.03623820867005967</v>
      </c>
      <c r="P46" s="88"/>
    </row>
    <row r="47" spans="1:16" ht="28.5" customHeight="1">
      <c r="A47" s="90" t="s">
        <v>45</v>
      </c>
      <c r="B47" s="55">
        <v>6489.144459000001</v>
      </c>
      <c r="C47" s="55">
        <f t="shared" si="8"/>
        <v>1.032348171357391</v>
      </c>
      <c r="D47" s="55">
        <f t="shared" si="9"/>
        <v>5.312613492431328</v>
      </c>
      <c r="E47" s="47"/>
      <c r="F47" s="63">
        <f>'[4]prog 2014'!S87</f>
        <v>20292.657</v>
      </c>
      <c r="G47" s="55"/>
      <c r="H47" s="47">
        <f t="shared" si="11"/>
        <v>8.702223303613378</v>
      </c>
      <c r="I47" s="47"/>
      <c r="J47" s="91">
        <v>5581.49556845</v>
      </c>
      <c r="K47" s="55">
        <f t="shared" si="12"/>
        <v>0.8427443105012835</v>
      </c>
      <c r="L47" s="55">
        <f t="shared" si="13"/>
        <v>4.578569976706403</v>
      </c>
      <c r="M47" s="55"/>
      <c r="N47" s="55">
        <f t="shared" si="14"/>
        <v>-907.6488905500009</v>
      </c>
      <c r="O47" s="95">
        <f t="shared" si="15"/>
        <v>-0.1398718885493686</v>
      </c>
      <c r="P47" s="88"/>
    </row>
    <row r="48" spans="1:16" ht="17.25" customHeight="1">
      <c r="A48" s="92" t="s">
        <v>46</v>
      </c>
      <c r="B48" s="55">
        <v>39672.90087799999</v>
      </c>
      <c r="C48" s="93">
        <f t="shared" si="8"/>
        <v>6.3115017599959256</v>
      </c>
      <c r="D48" s="93">
        <f t="shared" si="9"/>
        <v>32.47990391029657</v>
      </c>
      <c r="E48" s="93"/>
      <c r="F48" s="93">
        <f>'[4]prog 2014'!S88</f>
        <v>71562.61099999999</v>
      </c>
      <c r="G48" s="93">
        <f aca="true" t="shared" si="16" ref="G48:G59">F48/$J$10*100</f>
        <v>10.805165483919673</v>
      </c>
      <c r="H48" s="93">
        <f t="shared" si="11"/>
        <v>30.68862895142903</v>
      </c>
      <c r="I48" s="93"/>
      <c r="J48" s="94">
        <v>41047.583180999995</v>
      </c>
      <c r="K48" s="93">
        <f t="shared" si="12"/>
        <v>6.197732625849312</v>
      </c>
      <c r="L48" s="93">
        <f t="shared" si="13"/>
        <v>33.67184111570953</v>
      </c>
      <c r="M48" s="93"/>
      <c r="N48" s="93">
        <f t="shared" si="14"/>
        <v>1374.6823030000014</v>
      </c>
      <c r="O48" s="95">
        <f t="shared" si="15"/>
        <v>0.03465041054666895</v>
      </c>
      <c r="P48" s="88"/>
    </row>
    <row r="49" spans="1:16" ht="19.5" customHeight="1">
      <c r="A49" s="96" t="s">
        <v>47</v>
      </c>
      <c r="B49" s="55">
        <v>1716.974079</v>
      </c>
      <c r="C49" s="55">
        <f t="shared" si="8"/>
        <v>0.2731508077717908</v>
      </c>
      <c r="D49" s="55">
        <f t="shared" si="9"/>
        <v>1.4056736933324376</v>
      </c>
      <c r="E49" s="55"/>
      <c r="F49" s="55">
        <f>'[4]prog 2014'!S90</f>
        <v>3163.975</v>
      </c>
      <c r="G49" s="55">
        <f t="shared" si="16"/>
        <v>0.47772535104937336</v>
      </c>
      <c r="H49" s="55">
        <f t="shared" si="11"/>
        <v>1.356826608612669</v>
      </c>
      <c r="I49" s="55"/>
      <c r="J49" s="91">
        <v>2038.6342376666666</v>
      </c>
      <c r="K49" s="55">
        <f t="shared" si="12"/>
        <v>0.30781129966279125</v>
      </c>
      <c r="L49" s="55">
        <f t="shared" si="13"/>
        <v>1.6723169264574793</v>
      </c>
      <c r="M49" s="55"/>
      <c r="N49" s="55">
        <f t="shared" si="14"/>
        <v>321.6601586666666</v>
      </c>
      <c r="O49" s="56">
        <f t="shared" si="15"/>
        <v>0.1873413015378822</v>
      </c>
      <c r="P49" s="88"/>
    </row>
    <row r="50" spans="1:16" ht="31.5" customHeight="1">
      <c r="A50" s="97" t="s">
        <v>48</v>
      </c>
      <c r="B50" s="98">
        <v>499.24020100000007</v>
      </c>
      <c r="C50" s="98">
        <f t="shared" si="8"/>
        <v>0.07942336803053227</v>
      </c>
      <c r="D50" s="77">
        <f t="shared" si="9"/>
        <v>0.40872417690104135</v>
      </c>
      <c r="E50" s="77"/>
      <c r="F50" s="99">
        <f>'[4]prog 2014'!S94</f>
        <v>997.1600000000001</v>
      </c>
      <c r="G50" s="93">
        <f t="shared" si="16"/>
        <v>0.15056016910765516</v>
      </c>
      <c r="H50" s="77">
        <f t="shared" si="11"/>
        <v>0.42761817683268966</v>
      </c>
      <c r="I50" s="77"/>
      <c r="J50" s="86">
        <v>256.80300799999986</v>
      </c>
      <c r="K50" s="77">
        <f t="shared" si="12"/>
        <v>0.0387744236750717</v>
      </c>
      <c r="L50" s="77">
        <f t="shared" si="13"/>
        <v>0.21065868958187037</v>
      </c>
      <c r="M50" s="77"/>
      <c r="N50" s="77">
        <f t="shared" si="14"/>
        <v>-242.4371930000002</v>
      </c>
      <c r="O50" s="95">
        <f t="shared" si="15"/>
        <v>-0.4856123215125462</v>
      </c>
      <c r="P50" s="89"/>
    </row>
    <row r="51" spans="1:16" ht="15" customHeight="1" hidden="1">
      <c r="A51" s="100" t="s">
        <v>49</v>
      </c>
      <c r="B51" s="101" t="e">
        <v>#REF!</v>
      </c>
      <c r="C51" s="93" t="e">
        <f t="shared" si="8"/>
        <v>#REF!</v>
      </c>
      <c r="D51" s="77" t="e">
        <f t="shared" si="9"/>
        <v>#REF!</v>
      </c>
      <c r="E51" s="77"/>
      <c r="F51" s="93">
        <f>'[4]prog 2014'!S92</f>
        <v>378</v>
      </c>
      <c r="G51" s="93">
        <f t="shared" si="16"/>
        <v>0.05707383361014646</v>
      </c>
      <c r="H51" s="77">
        <f t="shared" si="11"/>
        <v>0.16210003494199193</v>
      </c>
      <c r="I51" s="77"/>
      <c r="J51" s="94"/>
      <c r="K51" s="93">
        <f t="shared" si="12"/>
        <v>0</v>
      </c>
      <c r="L51" s="77">
        <f t="shared" si="13"/>
        <v>0</v>
      </c>
      <c r="M51" s="77"/>
      <c r="N51" s="77" t="e">
        <f t="shared" si="14"/>
        <v>#REF!</v>
      </c>
      <c r="O51" s="87"/>
      <c r="P51" s="89"/>
    </row>
    <row r="52" spans="1:16" s="50" customFormat="1" ht="19.5" customHeight="1">
      <c r="A52" s="84" t="s">
        <v>50</v>
      </c>
      <c r="B52" s="101">
        <v>8366.827046666665</v>
      </c>
      <c r="C52" s="77">
        <f t="shared" si="8"/>
        <v>1.3310658525578511</v>
      </c>
      <c r="D52" s="77">
        <f t="shared" si="9"/>
        <v>6.84985802640161</v>
      </c>
      <c r="E52" s="77"/>
      <c r="F52" s="77">
        <f>'[4]prog 2014'!S96</f>
        <v>17887.617000000002</v>
      </c>
      <c r="G52" s="77">
        <f t="shared" si="16"/>
        <v>2.7008330061905483</v>
      </c>
      <c r="H52" s="77">
        <f t="shared" si="11"/>
        <v>7.670855398753887</v>
      </c>
      <c r="I52" s="77"/>
      <c r="J52" s="86">
        <v>5938.632980333333</v>
      </c>
      <c r="K52" s="77">
        <f t="shared" si="12"/>
        <v>0.8966681232573356</v>
      </c>
      <c r="L52" s="77">
        <f t="shared" si="13"/>
        <v>4.871534221066047</v>
      </c>
      <c r="M52" s="77"/>
      <c r="N52" s="77">
        <f t="shared" si="14"/>
        <v>-2428.1940663333326</v>
      </c>
      <c r="O52" s="87">
        <f>J52/B52-1</f>
        <v>-0.29021683522198805</v>
      </c>
      <c r="P52" s="89"/>
    </row>
    <row r="53" spans="1:16" ht="26.25" customHeight="1" hidden="1">
      <c r="A53" s="92" t="s">
        <v>51</v>
      </c>
      <c r="B53" s="101" t="e">
        <v>#REF!</v>
      </c>
      <c r="C53" s="93" t="e">
        <f t="shared" si="8"/>
        <v>#REF!</v>
      </c>
      <c r="D53" s="93" t="e">
        <f t="shared" si="9"/>
        <v>#REF!</v>
      </c>
      <c r="E53" s="93"/>
      <c r="F53" s="93">
        <f>'[4]prog 2014'!S98</f>
        <v>17887.617000000002</v>
      </c>
      <c r="G53" s="93">
        <f t="shared" si="16"/>
        <v>2.7008330061905483</v>
      </c>
      <c r="H53" s="93">
        <f t="shared" si="11"/>
        <v>7.670855398753887</v>
      </c>
      <c r="I53" s="93"/>
      <c r="J53" s="94" t="e">
        <v>#REF!</v>
      </c>
      <c r="K53" s="93" t="e">
        <f t="shared" si="12"/>
        <v>#REF!</v>
      </c>
      <c r="L53" s="93" t="e">
        <f t="shared" si="13"/>
        <v>#REF!</v>
      </c>
      <c r="M53" s="93"/>
      <c r="N53" s="77" t="e">
        <f t="shared" si="14"/>
        <v>#REF!</v>
      </c>
      <c r="O53" s="87" t="e">
        <f>J53/B53-1</f>
        <v>#REF!</v>
      </c>
      <c r="P53" s="89"/>
    </row>
    <row r="54" spans="1:16" ht="21" customHeight="1" hidden="1">
      <c r="A54" s="92" t="s">
        <v>52</v>
      </c>
      <c r="B54" s="101" t="e">
        <v>#REF!</v>
      </c>
      <c r="C54" s="93" t="e">
        <f t="shared" si="8"/>
        <v>#REF!</v>
      </c>
      <c r="D54" s="93" t="e">
        <f t="shared" si="9"/>
        <v>#REF!</v>
      </c>
      <c r="E54" s="93"/>
      <c r="F54" s="93">
        <f>'[4]prog 2014'!S99</f>
        <v>0</v>
      </c>
      <c r="G54" s="93">
        <f t="shared" si="16"/>
        <v>0</v>
      </c>
      <c r="H54" s="93">
        <f t="shared" si="11"/>
        <v>0</v>
      </c>
      <c r="I54" s="93"/>
      <c r="J54" s="94" t="e">
        <v>#REF!</v>
      </c>
      <c r="K54" s="93" t="e">
        <f t="shared" si="12"/>
        <v>#REF!</v>
      </c>
      <c r="L54" s="93" t="e">
        <f t="shared" si="13"/>
        <v>#REF!</v>
      </c>
      <c r="M54" s="93"/>
      <c r="N54" s="77" t="e">
        <f t="shared" si="14"/>
        <v>#REF!</v>
      </c>
      <c r="O54" s="87"/>
      <c r="P54" s="89"/>
    </row>
    <row r="55" spans="1:16" ht="24.75" customHeight="1" hidden="1">
      <c r="A55" s="102" t="s">
        <v>53</v>
      </c>
      <c r="B55" s="101" t="e">
        <v>#REF!</v>
      </c>
      <c r="C55" s="93" t="e">
        <f t="shared" si="8"/>
        <v>#REF!</v>
      </c>
      <c r="D55" s="77" t="e">
        <f t="shared" si="9"/>
        <v>#REF!</v>
      </c>
      <c r="E55" s="77"/>
      <c r="F55" s="93">
        <f>'[4]prog 2014'!S100</f>
        <v>0</v>
      </c>
      <c r="G55" s="93">
        <f t="shared" si="16"/>
        <v>0</v>
      </c>
      <c r="H55" s="77">
        <f t="shared" si="11"/>
        <v>0</v>
      </c>
      <c r="I55" s="77"/>
      <c r="J55" s="94"/>
      <c r="K55" s="93">
        <f t="shared" si="12"/>
        <v>0</v>
      </c>
      <c r="L55" s="77">
        <f t="shared" si="13"/>
        <v>0</v>
      </c>
      <c r="M55" s="77"/>
      <c r="N55" s="77" t="e">
        <f t="shared" si="14"/>
        <v>#REF!</v>
      </c>
      <c r="O55" s="87"/>
      <c r="P55" s="89"/>
    </row>
    <row r="56" spans="1:16" ht="19.5" customHeight="1">
      <c r="A56" s="84" t="s">
        <v>34</v>
      </c>
      <c r="B56" s="101">
        <v>0</v>
      </c>
      <c r="C56" s="77">
        <f t="shared" si="8"/>
        <v>0</v>
      </c>
      <c r="D56" s="77">
        <f t="shared" si="9"/>
        <v>0</v>
      </c>
      <c r="E56" s="77"/>
      <c r="F56" s="77">
        <f>'Sinteza - An 2'!F57+'Sinteza - An 2'!F58</f>
        <v>0</v>
      </c>
      <c r="G56" s="77">
        <f t="shared" si="16"/>
        <v>0</v>
      </c>
      <c r="H56" s="77">
        <f t="shared" si="11"/>
        <v>0</v>
      </c>
      <c r="I56" s="77"/>
      <c r="J56" s="86">
        <v>0</v>
      </c>
      <c r="K56" s="77">
        <f t="shared" si="12"/>
        <v>0</v>
      </c>
      <c r="L56" s="77">
        <f t="shared" si="13"/>
        <v>0</v>
      </c>
      <c r="M56" s="77"/>
      <c r="N56" s="77">
        <f t="shared" si="14"/>
        <v>0</v>
      </c>
      <c r="O56" s="87"/>
      <c r="P56" s="89"/>
    </row>
    <row r="57" spans="1:16" ht="24.75" customHeight="1" hidden="1">
      <c r="A57" s="103" t="s">
        <v>54</v>
      </c>
      <c r="B57" s="101" t="e">
        <v>#REF!</v>
      </c>
      <c r="C57" s="93" t="e">
        <f t="shared" si="8"/>
        <v>#REF!</v>
      </c>
      <c r="D57" s="93" t="e">
        <f t="shared" si="9"/>
        <v>#REF!</v>
      </c>
      <c r="E57" s="93"/>
      <c r="F57" s="94">
        <f>'[4]prog 2014'!S102</f>
        <v>0</v>
      </c>
      <c r="G57" s="93">
        <f t="shared" si="16"/>
        <v>0</v>
      </c>
      <c r="H57" s="93">
        <f t="shared" si="11"/>
        <v>0</v>
      </c>
      <c r="I57" s="93"/>
      <c r="J57" s="94" t="e">
        <v>#REF!</v>
      </c>
      <c r="K57" s="93" t="e">
        <f t="shared" si="12"/>
        <v>#REF!</v>
      </c>
      <c r="L57" s="93" t="e">
        <f t="shared" si="13"/>
        <v>#REF!</v>
      </c>
      <c r="M57" s="93"/>
      <c r="N57" s="93" t="e">
        <f t="shared" si="14"/>
        <v>#REF!</v>
      </c>
      <c r="O57" s="87" t="e">
        <f>J57/B57-1</f>
        <v>#REF!</v>
      </c>
      <c r="P57" s="89"/>
    </row>
    <row r="58" spans="1:16" ht="19.5" customHeight="1" hidden="1">
      <c r="A58" s="104" t="s">
        <v>55</v>
      </c>
      <c r="B58" s="101" t="e">
        <v>#REF!</v>
      </c>
      <c r="C58" s="93" t="e">
        <f t="shared" si="8"/>
        <v>#REF!</v>
      </c>
      <c r="D58" s="77" t="e">
        <f t="shared" si="9"/>
        <v>#REF!</v>
      </c>
      <c r="E58" s="77"/>
      <c r="F58" s="94">
        <f>'[4]prog 2014'!S104</f>
        <v>0</v>
      </c>
      <c r="G58" s="93">
        <f t="shared" si="16"/>
        <v>0</v>
      </c>
      <c r="H58" s="77">
        <f t="shared" si="11"/>
        <v>0</v>
      </c>
      <c r="I58" s="77"/>
      <c r="J58" s="86" t="e">
        <v>#REF!</v>
      </c>
      <c r="K58" s="93" t="e">
        <f t="shared" si="12"/>
        <v>#REF!</v>
      </c>
      <c r="L58" s="77" t="e">
        <f t="shared" si="13"/>
        <v>#REF!</v>
      </c>
      <c r="M58" s="77"/>
      <c r="N58" s="77" t="e">
        <f t="shared" si="14"/>
        <v>#REF!</v>
      </c>
      <c r="O58" s="87" t="e">
        <f>J58/B58-1</f>
        <v>#REF!</v>
      </c>
      <c r="P58" s="89"/>
    </row>
    <row r="59" spans="1:16" s="50" customFormat="1" ht="32.25" customHeight="1">
      <c r="A59" s="105" t="s">
        <v>56</v>
      </c>
      <c r="B59" s="98">
        <v>-384.329521</v>
      </c>
      <c r="C59" s="77">
        <f t="shared" si="8"/>
        <v>-0.0611424018543354</v>
      </c>
      <c r="D59" s="77">
        <f t="shared" si="9"/>
        <v>-0.314647672232422</v>
      </c>
      <c r="E59" s="77"/>
      <c r="F59" s="106">
        <f>'[4]prog 2014'!R105</f>
        <v>0</v>
      </c>
      <c r="G59" s="77">
        <f t="shared" si="16"/>
        <v>0</v>
      </c>
      <c r="H59" s="77">
        <f t="shared" si="11"/>
        <v>0</v>
      </c>
      <c r="I59" s="77"/>
      <c r="J59" s="86">
        <v>-534.6471803100001</v>
      </c>
      <c r="K59" s="77">
        <f t="shared" si="12"/>
        <v>-0.0807258312411294</v>
      </c>
      <c r="L59" s="77">
        <f t="shared" si="13"/>
        <v>-0.4385777069743148</v>
      </c>
      <c r="M59" s="77"/>
      <c r="N59" s="77">
        <f t="shared" si="14"/>
        <v>-150.31765931000007</v>
      </c>
      <c r="O59" s="87">
        <f>J59/B59-1</f>
        <v>0.3911166098271177</v>
      </c>
      <c r="P59" s="89"/>
    </row>
    <row r="60" spans="1:16" s="50" customFormat="1" ht="15.75">
      <c r="A60" s="107"/>
      <c r="B60" s="108"/>
      <c r="C60" s="47">
        <f t="shared" si="8"/>
        <v>0</v>
      </c>
      <c r="D60" s="47">
        <f t="shared" si="9"/>
        <v>0</v>
      </c>
      <c r="E60" s="47"/>
      <c r="F60" s="109"/>
      <c r="G60" s="47"/>
      <c r="H60" s="47"/>
      <c r="I60" s="47"/>
      <c r="J60" s="68">
        <f>'[4]iulie 2014'!R86</f>
        <v>0</v>
      </c>
      <c r="K60" s="47">
        <f t="shared" si="12"/>
        <v>0</v>
      </c>
      <c r="L60" s="47">
        <f t="shared" si="13"/>
        <v>0</v>
      </c>
      <c r="M60" s="47"/>
      <c r="N60" s="47">
        <f t="shared" si="14"/>
        <v>0</v>
      </c>
      <c r="O60" s="49"/>
      <c r="P60" s="89"/>
    </row>
    <row r="61" spans="1:17" s="31" customFormat="1" ht="21" customHeight="1" thickBot="1">
      <c r="A61" s="110" t="s">
        <v>57</v>
      </c>
      <c r="B61" s="111">
        <f>B12-B38</f>
        <v>-6021.541892999987</v>
      </c>
      <c r="C61" s="112">
        <f t="shared" si="8"/>
        <v>-0.9579579867988353</v>
      </c>
      <c r="D61" s="111">
        <f t="shared" si="9"/>
        <v>-4.929790808035425</v>
      </c>
      <c r="E61" s="111"/>
      <c r="F61" s="111">
        <f>'[4]prog 2014'!S106</f>
        <v>-14760.200000000012</v>
      </c>
      <c r="G61" s="113">
        <f>F61/$J$10*100</f>
        <v>-2.2286275101917576</v>
      </c>
      <c r="H61" s="113"/>
      <c r="I61" s="113"/>
      <c r="J61" s="114">
        <f>J12-J38</f>
        <v>-1010.0894601800246</v>
      </c>
      <c r="K61" s="115">
        <f t="shared" si="12"/>
        <v>-0.1525123750838026</v>
      </c>
      <c r="L61" s="116">
        <f t="shared" si="13"/>
        <v>-0.8285889004928748</v>
      </c>
      <c r="M61" s="113"/>
      <c r="N61" s="111">
        <f t="shared" si="14"/>
        <v>5011.452432819962</v>
      </c>
      <c r="O61" s="117">
        <f>J61/B61-1</f>
        <v>-0.8322540176372021</v>
      </c>
      <c r="P61" s="117"/>
      <c r="Q61" s="118"/>
    </row>
    <row r="62" spans="1:14" ht="3.75" customHeight="1">
      <c r="A62" s="119"/>
      <c r="B62" s="120"/>
      <c r="C62" s="120"/>
      <c r="D62" s="120"/>
      <c r="E62" s="120"/>
      <c r="F62" s="121"/>
      <c r="G62" s="120"/>
      <c r="H62" s="120"/>
      <c r="I62" s="120"/>
      <c r="J62" s="122"/>
      <c r="K62" s="122"/>
      <c r="L62" s="122"/>
      <c r="M62" s="122"/>
      <c r="N62" s="122"/>
    </row>
    <row r="63" spans="1:15" ht="15" customHeight="1">
      <c r="A63" s="129"/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</row>
    <row r="64" spans="1:14" ht="19.5" customHeight="1">
      <c r="A64" s="123"/>
      <c r="B64" s="123"/>
      <c r="C64" s="123"/>
      <c r="D64" s="123"/>
      <c r="E64" s="123"/>
      <c r="G64" s="123"/>
      <c r="H64" s="123"/>
      <c r="I64" s="123"/>
      <c r="J64" s="122"/>
      <c r="K64" s="122"/>
      <c r="L64" s="122"/>
      <c r="M64" s="122"/>
      <c r="N64" s="122"/>
    </row>
    <row r="65" spans="1:14" ht="19.5" customHeight="1">
      <c r="A65" s="123"/>
      <c r="B65" s="123"/>
      <c r="C65" s="123"/>
      <c r="D65" s="123"/>
      <c r="E65" s="123"/>
      <c r="G65" s="123"/>
      <c r="H65" s="123"/>
      <c r="I65" s="123"/>
      <c r="J65" s="124"/>
      <c r="L65" s="122"/>
      <c r="M65" s="122"/>
      <c r="N65" s="122"/>
    </row>
    <row r="66" spans="1:14" ht="19.5" customHeight="1">
      <c r="A66" s="123"/>
      <c r="C66" s="125"/>
      <c r="D66" s="126"/>
      <c r="E66" s="126"/>
      <c r="F66" s="126"/>
      <c r="G66" s="126"/>
      <c r="H66" s="126"/>
      <c r="I66" s="126"/>
      <c r="J66" s="126"/>
      <c r="K66" s="127"/>
      <c r="L66" s="122"/>
      <c r="M66" s="122"/>
      <c r="N66" s="122"/>
    </row>
    <row r="67" spans="10:16" ht="19.5" customHeight="1">
      <c r="J67" s="122"/>
      <c r="K67" s="122"/>
      <c r="L67" s="122"/>
      <c r="M67" s="122"/>
      <c r="N67" s="122"/>
      <c r="O67" s="128"/>
      <c r="P67" s="128"/>
    </row>
    <row r="68" spans="10:14" ht="19.5" customHeight="1">
      <c r="J68" s="122"/>
      <c r="L68" s="122"/>
      <c r="M68" s="122"/>
      <c r="N68" s="122"/>
    </row>
    <row r="69" spans="10:14" ht="19.5" customHeight="1">
      <c r="J69" s="122"/>
      <c r="K69" s="122"/>
      <c r="L69" s="122"/>
      <c r="M69" s="122"/>
      <c r="N69" s="122"/>
    </row>
    <row r="70" spans="10:14" ht="19.5" customHeight="1">
      <c r="J70" s="122"/>
      <c r="K70" s="122"/>
      <c r="L70" s="122"/>
      <c r="M70" s="122"/>
      <c r="N70" s="122"/>
    </row>
    <row r="71" spans="10:14" ht="19.5" customHeight="1">
      <c r="J71" s="122"/>
      <c r="K71" s="122"/>
      <c r="L71" s="122"/>
      <c r="M71" s="122"/>
      <c r="N71" s="122"/>
    </row>
    <row r="72" spans="10:14" ht="19.5" customHeight="1">
      <c r="J72" s="122"/>
      <c r="K72" s="122"/>
      <c r="L72" s="122"/>
      <c r="M72" s="122"/>
      <c r="N72" s="122"/>
    </row>
    <row r="73" spans="10:14" ht="19.5" customHeight="1">
      <c r="J73" s="122"/>
      <c r="K73" s="122"/>
      <c r="L73" s="122"/>
      <c r="M73" s="122"/>
      <c r="N73" s="122"/>
    </row>
    <row r="74" spans="10:14" ht="19.5" customHeight="1">
      <c r="J74" s="122"/>
      <c r="K74" s="122"/>
      <c r="L74" s="122"/>
      <c r="M74" s="122"/>
      <c r="N74" s="122"/>
    </row>
    <row r="75" spans="10:14" ht="19.5" customHeight="1">
      <c r="J75" s="122"/>
      <c r="K75" s="122"/>
      <c r="L75" s="122"/>
      <c r="M75" s="122"/>
      <c r="N75" s="122"/>
    </row>
    <row r="76" spans="10:14" ht="19.5" customHeight="1">
      <c r="J76" s="122"/>
      <c r="K76" s="122"/>
      <c r="L76" s="122"/>
      <c r="M76" s="122"/>
      <c r="N76" s="122"/>
    </row>
    <row r="77" spans="10:14" ht="19.5" customHeight="1">
      <c r="J77" s="122"/>
      <c r="K77" s="122"/>
      <c r="L77" s="122"/>
      <c r="M77" s="122"/>
      <c r="N77" s="122"/>
    </row>
    <row r="78" spans="10:14" ht="19.5" customHeight="1">
      <c r="J78" s="122"/>
      <c r="K78" s="122"/>
      <c r="L78" s="122"/>
      <c r="M78" s="122"/>
      <c r="N78" s="122"/>
    </row>
    <row r="79" spans="10:14" ht="19.5" customHeight="1">
      <c r="J79" s="122"/>
      <c r="K79" s="122"/>
      <c r="L79" s="122"/>
      <c r="M79" s="122"/>
      <c r="N79" s="122"/>
    </row>
    <row r="80" spans="10:14" ht="19.5" customHeight="1">
      <c r="J80" s="122"/>
      <c r="K80" s="122"/>
      <c r="L80" s="122"/>
      <c r="M80" s="122"/>
      <c r="N80" s="122"/>
    </row>
    <row r="81" spans="10:14" ht="19.5" customHeight="1">
      <c r="J81" s="122"/>
      <c r="K81" s="122"/>
      <c r="L81" s="122"/>
      <c r="M81" s="122"/>
      <c r="N81" s="122"/>
    </row>
    <row r="82" spans="10:14" ht="19.5" customHeight="1">
      <c r="J82" s="122"/>
      <c r="K82" s="122"/>
      <c r="L82" s="122"/>
      <c r="M82" s="122"/>
      <c r="N82" s="122"/>
    </row>
    <row r="83" spans="10:14" ht="19.5" customHeight="1">
      <c r="J83" s="122"/>
      <c r="K83" s="122"/>
      <c r="L83" s="122"/>
      <c r="M83" s="122"/>
      <c r="N83" s="122"/>
    </row>
    <row r="84" spans="10:14" ht="19.5" customHeight="1">
      <c r="J84" s="122"/>
      <c r="K84" s="122"/>
      <c r="L84" s="122"/>
      <c r="M84" s="122"/>
      <c r="N84" s="122"/>
    </row>
    <row r="85" spans="10:14" ht="19.5" customHeight="1">
      <c r="J85" s="122"/>
      <c r="K85" s="122"/>
      <c r="L85" s="122"/>
      <c r="M85" s="122"/>
      <c r="N85" s="122"/>
    </row>
    <row r="86" spans="10:14" ht="19.5" customHeight="1">
      <c r="J86" s="122"/>
      <c r="K86" s="122"/>
      <c r="L86" s="122"/>
      <c r="M86" s="122"/>
      <c r="N86" s="122"/>
    </row>
    <row r="87" spans="10:14" ht="19.5" customHeight="1">
      <c r="J87" s="122"/>
      <c r="K87" s="122"/>
      <c r="L87" s="122"/>
      <c r="M87" s="122"/>
      <c r="N87" s="122"/>
    </row>
    <row r="88" spans="10:14" ht="19.5" customHeight="1">
      <c r="J88" s="122"/>
      <c r="K88" s="122"/>
      <c r="L88" s="122"/>
      <c r="M88" s="122"/>
      <c r="N88" s="122"/>
    </row>
    <row r="89" spans="10:14" ht="19.5" customHeight="1">
      <c r="J89" s="122"/>
      <c r="K89" s="122"/>
      <c r="L89" s="122"/>
      <c r="M89" s="122"/>
      <c r="N89" s="122"/>
    </row>
    <row r="90" spans="10:14" ht="19.5" customHeight="1">
      <c r="J90" s="122"/>
      <c r="K90" s="122"/>
      <c r="L90" s="122"/>
      <c r="M90" s="122"/>
      <c r="N90" s="122"/>
    </row>
    <row r="91" spans="10:14" ht="19.5" customHeight="1">
      <c r="J91" s="122"/>
      <c r="K91" s="122"/>
      <c r="L91" s="122"/>
      <c r="M91" s="122"/>
      <c r="N91" s="122"/>
    </row>
    <row r="92" spans="10:14" ht="19.5" customHeight="1">
      <c r="J92" s="122"/>
      <c r="K92" s="122"/>
      <c r="L92" s="122"/>
      <c r="M92" s="122"/>
      <c r="N92" s="122"/>
    </row>
    <row r="93" spans="10:14" ht="19.5" customHeight="1">
      <c r="J93" s="122"/>
      <c r="K93" s="122"/>
      <c r="L93" s="122"/>
      <c r="M93" s="122"/>
      <c r="N93" s="122"/>
    </row>
    <row r="94" spans="10:14" ht="19.5" customHeight="1">
      <c r="J94" s="122"/>
      <c r="K94" s="122"/>
      <c r="L94" s="122"/>
      <c r="M94" s="122"/>
      <c r="N94" s="122"/>
    </row>
    <row r="95" spans="10:14" ht="19.5" customHeight="1">
      <c r="J95" s="122"/>
      <c r="K95" s="122"/>
      <c r="L95" s="122"/>
      <c r="M95" s="122"/>
      <c r="N95" s="122"/>
    </row>
    <row r="96" spans="10:14" ht="19.5" customHeight="1">
      <c r="J96" s="122"/>
      <c r="K96" s="122"/>
      <c r="L96" s="122"/>
      <c r="M96" s="122"/>
      <c r="N96" s="122"/>
    </row>
    <row r="97" spans="10:14" ht="19.5" customHeight="1">
      <c r="J97" s="122"/>
      <c r="K97" s="122"/>
      <c r="L97" s="122"/>
      <c r="M97" s="122"/>
      <c r="N97" s="122"/>
    </row>
    <row r="98" spans="10:14" ht="19.5" customHeight="1">
      <c r="J98" s="122"/>
      <c r="K98" s="122"/>
      <c r="L98" s="122"/>
      <c r="M98" s="122"/>
      <c r="N98" s="122"/>
    </row>
    <row r="99" spans="10:14" ht="19.5" customHeight="1">
      <c r="J99" s="122"/>
      <c r="K99" s="122"/>
      <c r="L99" s="122"/>
      <c r="M99" s="122"/>
      <c r="N99" s="122"/>
    </row>
    <row r="100" spans="10:14" ht="19.5" customHeight="1">
      <c r="J100" s="122"/>
      <c r="K100" s="122"/>
      <c r="L100" s="122"/>
      <c r="M100" s="122"/>
      <c r="N100" s="122"/>
    </row>
    <row r="101" spans="10:14" ht="19.5" customHeight="1">
      <c r="J101" s="122"/>
      <c r="K101" s="122"/>
      <c r="L101" s="122"/>
      <c r="M101" s="122"/>
      <c r="N101" s="122"/>
    </row>
    <row r="102" spans="10:14" ht="19.5" customHeight="1">
      <c r="J102" s="122"/>
      <c r="K102" s="122"/>
      <c r="L102" s="122"/>
      <c r="M102" s="122"/>
      <c r="N102" s="122"/>
    </row>
    <row r="103" spans="10:14" ht="19.5" customHeight="1">
      <c r="J103" s="122"/>
      <c r="K103" s="122"/>
      <c r="L103" s="122"/>
      <c r="M103" s="122"/>
      <c r="N103" s="122"/>
    </row>
    <row r="104" spans="10:14" ht="19.5" customHeight="1">
      <c r="J104" s="122"/>
      <c r="K104" s="122"/>
      <c r="L104" s="122"/>
      <c r="M104" s="122"/>
      <c r="N104" s="122"/>
    </row>
    <row r="105" spans="10:14" ht="19.5" customHeight="1">
      <c r="J105" s="122"/>
      <c r="K105" s="122"/>
      <c r="L105" s="122"/>
      <c r="M105" s="122"/>
      <c r="N105" s="122"/>
    </row>
    <row r="106" spans="10:14" ht="19.5" customHeight="1">
      <c r="J106" s="122"/>
      <c r="K106" s="122"/>
      <c r="L106" s="122"/>
      <c r="M106" s="122"/>
      <c r="N106" s="122"/>
    </row>
    <row r="107" spans="10:14" ht="19.5" customHeight="1">
      <c r="J107" s="122"/>
      <c r="K107" s="122"/>
      <c r="L107" s="122"/>
      <c r="M107" s="122"/>
      <c r="N107" s="122"/>
    </row>
    <row r="108" spans="10:14" ht="19.5" customHeight="1">
      <c r="J108" s="122"/>
      <c r="K108" s="122"/>
      <c r="L108" s="122"/>
      <c r="M108" s="122"/>
      <c r="N108" s="122"/>
    </row>
    <row r="109" spans="10:14" ht="19.5" customHeight="1">
      <c r="J109" s="122"/>
      <c r="K109" s="122"/>
      <c r="L109" s="122"/>
      <c r="M109" s="122"/>
      <c r="N109" s="122"/>
    </row>
    <row r="110" spans="10:14" ht="19.5" customHeight="1">
      <c r="J110" s="122"/>
      <c r="K110" s="122"/>
      <c r="L110" s="122"/>
      <c r="M110" s="122"/>
      <c r="N110" s="122"/>
    </row>
    <row r="111" spans="10:14" ht="19.5" customHeight="1">
      <c r="J111" s="122"/>
      <c r="K111" s="122"/>
      <c r="L111" s="122"/>
      <c r="M111" s="122"/>
      <c r="N111" s="122"/>
    </row>
    <row r="112" spans="10:14" ht="19.5" customHeight="1">
      <c r="J112" s="122"/>
      <c r="K112" s="122"/>
      <c r="L112" s="122"/>
      <c r="M112" s="122"/>
      <c r="N112" s="122"/>
    </row>
    <row r="113" spans="10:14" ht="19.5" customHeight="1">
      <c r="J113" s="122"/>
      <c r="K113" s="122"/>
      <c r="L113" s="122"/>
      <c r="M113" s="122"/>
      <c r="N113" s="122"/>
    </row>
    <row r="114" spans="10:14" ht="19.5" customHeight="1">
      <c r="J114" s="122"/>
      <c r="K114" s="122"/>
      <c r="L114" s="122"/>
      <c r="M114" s="122"/>
      <c r="N114" s="122"/>
    </row>
    <row r="115" spans="10:14" ht="19.5" customHeight="1">
      <c r="J115" s="122"/>
      <c r="K115" s="122"/>
      <c r="L115" s="122"/>
      <c r="M115" s="122"/>
      <c r="N115" s="122"/>
    </row>
    <row r="116" spans="10:14" ht="19.5" customHeight="1">
      <c r="J116" s="122"/>
      <c r="K116" s="122"/>
      <c r="L116" s="122"/>
      <c r="M116" s="122"/>
      <c r="N116" s="122"/>
    </row>
    <row r="117" spans="10:14" ht="19.5" customHeight="1">
      <c r="J117" s="122"/>
      <c r="K117" s="122"/>
      <c r="L117" s="122"/>
      <c r="M117" s="122"/>
      <c r="N117" s="122"/>
    </row>
    <row r="118" spans="10:14" ht="19.5" customHeight="1">
      <c r="J118" s="122"/>
      <c r="K118" s="122"/>
      <c r="L118" s="122"/>
      <c r="M118" s="122"/>
      <c r="N118" s="122"/>
    </row>
    <row r="119" spans="10:14" ht="19.5" customHeight="1">
      <c r="J119" s="122"/>
      <c r="K119" s="122"/>
      <c r="L119" s="122"/>
      <c r="M119" s="122"/>
      <c r="N119" s="122"/>
    </row>
    <row r="120" spans="10:14" ht="19.5" customHeight="1">
      <c r="J120" s="122"/>
      <c r="K120" s="122"/>
      <c r="L120" s="122"/>
      <c r="M120" s="122"/>
      <c r="N120" s="122"/>
    </row>
    <row r="121" spans="10:14" ht="19.5" customHeight="1">
      <c r="J121" s="122"/>
      <c r="K121" s="122"/>
      <c r="L121" s="122"/>
      <c r="M121" s="122"/>
      <c r="N121" s="122"/>
    </row>
    <row r="122" spans="10:14" ht="19.5" customHeight="1">
      <c r="J122" s="122"/>
      <c r="K122" s="122"/>
      <c r="L122" s="122"/>
      <c r="M122" s="122"/>
      <c r="N122" s="122"/>
    </row>
    <row r="123" spans="10:14" ht="19.5" customHeight="1">
      <c r="J123" s="122"/>
      <c r="K123" s="122"/>
      <c r="L123" s="122"/>
      <c r="M123" s="122"/>
      <c r="N123" s="122"/>
    </row>
    <row r="124" spans="10:14" ht="19.5" customHeight="1">
      <c r="J124" s="122"/>
      <c r="K124" s="122"/>
      <c r="L124" s="122"/>
      <c r="M124" s="122"/>
      <c r="N124" s="122"/>
    </row>
    <row r="125" spans="10:14" ht="19.5" customHeight="1">
      <c r="J125" s="122"/>
      <c r="K125" s="122"/>
      <c r="L125" s="122"/>
      <c r="M125" s="122"/>
      <c r="N125" s="122"/>
    </row>
    <row r="126" spans="10:14" ht="19.5" customHeight="1">
      <c r="J126" s="122"/>
      <c r="K126" s="122"/>
      <c r="L126" s="122"/>
      <c r="M126" s="122"/>
      <c r="N126" s="122"/>
    </row>
    <row r="127" spans="10:14" ht="19.5" customHeight="1">
      <c r="J127" s="122"/>
      <c r="K127" s="122"/>
      <c r="L127" s="122"/>
      <c r="M127" s="122"/>
      <c r="N127" s="122"/>
    </row>
    <row r="128" spans="10:14" ht="19.5" customHeight="1">
      <c r="J128" s="122"/>
      <c r="K128" s="122"/>
      <c r="L128" s="122"/>
      <c r="M128" s="122"/>
      <c r="N128" s="122"/>
    </row>
    <row r="129" spans="10:14" ht="19.5" customHeight="1">
      <c r="J129" s="122"/>
      <c r="K129" s="122"/>
      <c r="L129" s="122"/>
      <c r="M129" s="122"/>
      <c r="N129" s="122"/>
    </row>
    <row r="130" spans="10:14" ht="19.5" customHeight="1">
      <c r="J130" s="122"/>
      <c r="K130" s="122"/>
      <c r="L130" s="122"/>
      <c r="M130" s="122"/>
      <c r="N130" s="122"/>
    </row>
    <row r="131" spans="10:14" ht="19.5" customHeight="1">
      <c r="J131" s="122"/>
      <c r="K131" s="122"/>
      <c r="L131" s="122"/>
      <c r="M131" s="122"/>
      <c r="N131" s="122"/>
    </row>
    <row r="132" spans="10:14" ht="19.5" customHeight="1">
      <c r="J132" s="122"/>
      <c r="K132" s="122"/>
      <c r="L132" s="122"/>
      <c r="M132" s="122"/>
      <c r="N132" s="122"/>
    </row>
    <row r="133" spans="10:14" ht="19.5" customHeight="1">
      <c r="J133" s="122"/>
      <c r="K133" s="122"/>
      <c r="L133" s="122"/>
      <c r="M133" s="122"/>
      <c r="N133" s="122"/>
    </row>
    <row r="134" spans="10:14" ht="19.5" customHeight="1">
      <c r="J134" s="122"/>
      <c r="K134" s="122"/>
      <c r="L134" s="122"/>
      <c r="M134" s="122"/>
      <c r="N134" s="122"/>
    </row>
    <row r="135" spans="10:14" ht="19.5" customHeight="1">
      <c r="J135" s="122"/>
      <c r="K135" s="122"/>
      <c r="L135" s="122"/>
      <c r="M135" s="122"/>
      <c r="N135" s="122"/>
    </row>
    <row r="136" spans="10:14" ht="19.5" customHeight="1">
      <c r="J136" s="122"/>
      <c r="K136" s="122"/>
      <c r="L136" s="122"/>
      <c r="M136" s="122"/>
      <c r="N136" s="122"/>
    </row>
    <row r="137" spans="10:14" ht="19.5" customHeight="1">
      <c r="J137" s="122"/>
      <c r="K137" s="122"/>
      <c r="L137" s="122"/>
      <c r="M137" s="122"/>
      <c r="N137" s="122"/>
    </row>
    <row r="138" spans="10:14" ht="19.5" customHeight="1">
      <c r="J138" s="122"/>
      <c r="K138" s="122"/>
      <c r="L138" s="122"/>
      <c r="M138" s="122"/>
      <c r="N138" s="122"/>
    </row>
    <row r="139" spans="10:14" ht="19.5" customHeight="1">
      <c r="J139" s="122"/>
      <c r="K139" s="122"/>
      <c r="L139" s="122"/>
      <c r="M139" s="122"/>
      <c r="N139" s="122"/>
    </row>
    <row r="140" spans="10:14" ht="19.5" customHeight="1">
      <c r="J140" s="122"/>
      <c r="K140" s="122"/>
      <c r="L140" s="122"/>
      <c r="M140" s="122"/>
      <c r="N140" s="122"/>
    </row>
    <row r="141" spans="10:14" ht="19.5" customHeight="1">
      <c r="J141" s="122"/>
      <c r="K141" s="122"/>
      <c r="L141" s="122"/>
      <c r="M141" s="122"/>
      <c r="N141" s="122"/>
    </row>
    <row r="142" spans="10:14" ht="19.5" customHeight="1">
      <c r="J142" s="122"/>
      <c r="K142" s="122"/>
      <c r="L142" s="122"/>
      <c r="M142" s="122"/>
      <c r="N142" s="122"/>
    </row>
    <row r="143" spans="10:14" ht="19.5" customHeight="1">
      <c r="J143" s="122"/>
      <c r="K143" s="122"/>
      <c r="L143" s="122"/>
      <c r="M143" s="122"/>
      <c r="N143" s="122"/>
    </row>
    <row r="144" spans="10:14" ht="19.5" customHeight="1">
      <c r="J144" s="122"/>
      <c r="K144" s="122"/>
      <c r="L144" s="122"/>
      <c r="M144" s="122"/>
      <c r="N144" s="122"/>
    </row>
    <row r="145" spans="10:14" ht="19.5" customHeight="1">
      <c r="J145" s="122"/>
      <c r="K145" s="122"/>
      <c r="L145" s="122"/>
      <c r="M145" s="122"/>
      <c r="N145" s="122"/>
    </row>
    <row r="146" spans="10:14" ht="19.5" customHeight="1">
      <c r="J146" s="122"/>
      <c r="K146" s="122"/>
      <c r="L146" s="122"/>
      <c r="M146" s="122"/>
      <c r="N146" s="122"/>
    </row>
    <row r="147" spans="10:14" ht="19.5" customHeight="1">
      <c r="J147" s="122"/>
      <c r="K147" s="122"/>
      <c r="L147" s="122"/>
      <c r="M147" s="122"/>
      <c r="N147" s="122"/>
    </row>
    <row r="148" spans="10:14" ht="19.5" customHeight="1">
      <c r="J148" s="122"/>
      <c r="K148" s="122"/>
      <c r="L148" s="122"/>
      <c r="M148" s="122"/>
      <c r="N148" s="122"/>
    </row>
    <row r="149" spans="10:14" ht="19.5" customHeight="1">
      <c r="J149" s="122"/>
      <c r="K149" s="122"/>
      <c r="L149" s="122"/>
      <c r="M149" s="122"/>
      <c r="N149" s="122"/>
    </row>
    <row r="150" spans="10:14" ht="19.5" customHeight="1">
      <c r="J150" s="122"/>
      <c r="K150" s="122"/>
      <c r="L150" s="122"/>
      <c r="M150" s="122"/>
      <c r="N150" s="122"/>
    </row>
    <row r="151" spans="10:14" ht="19.5" customHeight="1">
      <c r="J151" s="122"/>
      <c r="K151" s="122"/>
      <c r="L151" s="122"/>
      <c r="M151" s="122"/>
      <c r="N151" s="122"/>
    </row>
    <row r="152" spans="10:14" ht="19.5" customHeight="1">
      <c r="J152" s="122"/>
      <c r="K152" s="122"/>
      <c r="L152" s="122"/>
      <c r="M152" s="122"/>
      <c r="N152" s="122"/>
    </row>
    <row r="153" spans="10:14" ht="19.5" customHeight="1">
      <c r="J153" s="122"/>
      <c r="K153" s="122"/>
      <c r="L153" s="122"/>
      <c r="M153" s="122"/>
      <c r="N153" s="122"/>
    </row>
    <row r="154" spans="10:14" ht="19.5" customHeight="1">
      <c r="J154" s="122"/>
      <c r="K154" s="122"/>
      <c r="L154" s="122"/>
      <c r="M154" s="122"/>
      <c r="N154" s="122"/>
    </row>
    <row r="155" spans="10:14" ht="19.5" customHeight="1">
      <c r="J155" s="122"/>
      <c r="K155" s="122"/>
      <c r="L155" s="122"/>
      <c r="M155" s="122"/>
      <c r="N155" s="122"/>
    </row>
    <row r="156" spans="10:14" ht="19.5" customHeight="1">
      <c r="J156" s="122"/>
      <c r="K156" s="122"/>
      <c r="L156" s="122"/>
      <c r="M156" s="122"/>
      <c r="N156" s="122"/>
    </row>
    <row r="157" spans="10:14" ht="19.5" customHeight="1">
      <c r="J157" s="122"/>
      <c r="K157" s="122"/>
      <c r="L157" s="122"/>
      <c r="M157" s="122"/>
      <c r="N157" s="122"/>
    </row>
    <row r="158" spans="10:14" ht="19.5" customHeight="1">
      <c r="J158" s="122"/>
      <c r="K158" s="122"/>
      <c r="L158" s="122"/>
      <c r="M158" s="122"/>
      <c r="N158" s="122"/>
    </row>
    <row r="159" spans="10:14" ht="19.5" customHeight="1">
      <c r="J159" s="122"/>
      <c r="K159" s="122"/>
      <c r="L159" s="122"/>
      <c r="M159" s="122"/>
      <c r="N159" s="122"/>
    </row>
    <row r="160" spans="10:14" ht="19.5" customHeight="1">
      <c r="J160" s="122"/>
      <c r="K160" s="122"/>
      <c r="L160" s="122"/>
      <c r="M160" s="122"/>
      <c r="N160" s="122"/>
    </row>
    <row r="161" spans="10:14" ht="19.5" customHeight="1">
      <c r="J161" s="122"/>
      <c r="K161" s="122"/>
      <c r="L161" s="122"/>
      <c r="M161" s="122"/>
      <c r="N161" s="122"/>
    </row>
    <row r="162" spans="10:14" ht="19.5" customHeight="1">
      <c r="J162" s="122"/>
      <c r="K162" s="122"/>
      <c r="L162" s="122"/>
      <c r="M162" s="122"/>
      <c r="N162" s="122"/>
    </row>
    <row r="163" spans="10:14" ht="19.5" customHeight="1">
      <c r="J163" s="122"/>
      <c r="K163" s="122"/>
      <c r="L163" s="122"/>
      <c r="M163" s="122"/>
      <c r="N163" s="122"/>
    </row>
    <row r="164" spans="10:14" ht="19.5" customHeight="1">
      <c r="J164" s="122"/>
      <c r="K164" s="122"/>
      <c r="L164" s="122"/>
      <c r="M164" s="122"/>
      <c r="N164" s="122"/>
    </row>
    <row r="165" spans="10:14" ht="19.5" customHeight="1">
      <c r="J165" s="122"/>
      <c r="K165" s="122"/>
      <c r="L165" s="122"/>
      <c r="M165" s="122"/>
      <c r="N165" s="122"/>
    </row>
    <row r="166" spans="10:14" ht="19.5" customHeight="1">
      <c r="J166" s="122"/>
      <c r="K166" s="122"/>
      <c r="L166" s="122"/>
      <c r="M166" s="122"/>
      <c r="N166" s="122"/>
    </row>
    <row r="167" spans="10:14" ht="19.5" customHeight="1">
      <c r="J167" s="122"/>
      <c r="K167" s="122"/>
      <c r="L167" s="122"/>
      <c r="M167" s="122"/>
      <c r="N167" s="122"/>
    </row>
    <row r="168" spans="10:14" ht="19.5" customHeight="1">
      <c r="J168" s="122"/>
      <c r="K168" s="122"/>
      <c r="L168" s="122"/>
      <c r="M168" s="122"/>
      <c r="N168" s="122"/>
    </row>
    <row r="169" spans="10:14" ht="19.5" customHeight="1">
      <c r="J169" s="122"/>
      <c r="K169" s="122"/>
      <c r="L169" s="122"/>
      <c r="M169" s="122"/>
      <c r="N169" s="122"/>
    </row>
    <row r="170" spans="10:14" ht="19.5" customHeight="1">
      <c r="J170" s="122"/>
      <c r="K170" s="122"/>
      <c r="L170" s="122"/>
      <c r="M170" s="122"/>
      <c r="N170" s="122"/>
    </row>
    <row r="171" spans="10:14" ht="19.5" customHeight="1">
      <c r="J171" s="122"/>
      <c r="K171" s="122"/>
      <c r="L171" s="122"/>
      <c r="M171" s="122"/>
      <c r="N171" s="122"/>
    </row>
    <row r="172" spans="10:14" ht="19.5" customHeight="1">
      <c r="J172" s="122"/>
      <c r="K172" s="122"/>
      <c r="L172" s="122"/>
      <c r="M172" s="122"/>
      <c r="N172" s="122"/>
    </row>
    <row r="173" spans="10:14" ht="19.5" customHeight="1">
      <c r="J173" s="122"/>
      <c r="K173" s="122"/>
      <c r="L173" s="122"/>
      <c r="M173" s="122"/>
      <c r="N173" s="122"/>
    </row>
    <row r="174" spans="10:14" ht="19.5" customHeight="1">
      <c r="J174" s="122"/>
      <c r="K174" s="122"/>
      <c r="L174" s="122"/>
      <c r="M174" s="122"/>
      <c r="N174" s="122"/>
    </row>
    <row r="175" spans="10:14" ht="19.5" customHeight="1">
      <c r="J175" s="122"/>
      <c r="K175" s="122"/>
      <c r="L175" s="122"/>
      <c r="M175" s="122"/>
      <c r="N175" s="122"/>
    </row>
    <row r="176" spans="10:14" ht="19.5" customHeight="1">
      <c r="J176" s="122"/>
      <c r="K176" s="122"/>
      <c r="L176" s="122"/>
      <c r="M176" s="122"/>
      <c r="N176" s="122"/>
    </row>
    <row r="177" spans="10:14" ht="19.5" customHeight="1">
      <c r="J177" s="122"/>
      <c r="K177" s="122"/>
      <c r="L177" s="122"/>
      <c r="M177" s="122"/>
      <c r="N177" s="122"/>
    </row>
    <row r="178" spans="10:14" ht="19.5" customHeight="1">
      <c r="J178" s="122"/>
      <c r="K178" s="122"/>
      <c r="L178" s="122"/>
      <c r="M178" s="122"/>
      <c r="N178" s="122"/>
    </row>
    <row r="179" spans="10:14" ht="19.5" customHeight="1">
      <c r="J179" s="122"/>
      <c r="K179" s="122"/>
      <c r="L179" s="122"/>
      <c r="M179" s="122"/>
      <c r="N179" s="122"/>
    </row>
    <row r="180" spans="10:14" ht="19.5" customHeight="1">
      <c r="J180" s="122"/>
      <c r="K180" s="122"/>
      <c r="L180" s="122"/>
      <c r="M180" s="122"/>
      <c r="N180" s="122"/>
    </row>
    <row r="181" spans="10:14" ht="19.5" customHeight="1">
      <c r="J181" s="122"/>
      <c r="K181" s="122"/>
      <c r="L181" s="122"/>
      <c r="M181" s="122"/>
      <c r="N181" s="122"/>
    </row>
    <row r="182" spans="10:14" ht="19.5" customHeight="1">
      <c r="J182" s="122"/>
      <c r="K182" s="122"/>
      <c r="L182" s="122"/>
      <c r="M182" s="122"/>
      <c r="N182" s="122"/>
    </row>
    <row r="183" spans="10:14" ht="19.5" customHeight="1">
      <c r="J183" s="122"/>
      <c r="K183" s="122"/>
      <c r="L183" s="122"/>
      <c r="M183" s="122"/>
      <c r="N183" s="122"/>
    </row>
    <row r="184" spans="10:14" ht="19.5" customHeight="1">
      <c r="J184" s="122"/>
      <c r="K184" s="122"/>
      <c r="L184" s="122"/>
      <c r="M184" s="122"/>
      <c r="N184" s="122"/>
    </row>
    <row r="185" spans="10:14" ht="19.5" customHeight="1">
      <c r="J185" s="122"/>
      <c r="K185" s="122"/>
      <c r="L185" s="122"/>
      <c r="M185" s="122"/>
      <c r="N185" s="122"/>
    </row>
    <row r="186" spans="10:14" ht="19.5" customHeight="1">
      <c r="J186" s="122"/>
      <c r="K186" s="122"/>
      <c r="L186" s="122"/>
      <c r="M186" s="122"/>
      <c r="N186" s="122"/>
    </row>
    <row r="187" spans="10:14" ht="19.5" customHeight="1">
      <c r="J187" s="122"/>
      <c r="K187" s="122"/>
      <c r="L187" s="122"/>
      <c r="M187" s="122"/>
      <c r="N187" s="122"/>
    </row>
    <row r="188" spans="10:14" ht="19.5" customHeight="1">
      <c r="J188" s="122"/>
      <c r="K188" s="122"/>
      <c r="L188" s="122"/>
      <c r="M188" s="122"/>
      <c r="N188" s="122"/>
    </row>
  </sheetData>
  <sheetProtection/>
  <mergeCells count="6">
    <mergeCell ref="A63:O63"/>
    <mergeCell ref="A3:P4"/>
    <mergeCell ref="N7:O7"/>
    <mergeCell ref="B7:D7"/>
    <mergeCell ref="F7:H7"/>
    <mergeCell ref="J7:L7"/>
  </mergeCells>
  <printOptions horizontalCentered="1"/>
  <pageMargins left="0.15748031496062992" right="0.11811023622047245" top="0.4330708661417323" bottom="0" header="0" footer="0.1968503937007874"/>
  <pageSetup horizontalDpi="300" verticalDpi="300" orientation="portrait" paperSize="9" scale="5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52392357</dc:creator>
  <cp:keywords/>
  <dc:description/>
  <cp:lastModifiedBy>52392357</cp:lastModifiedBy>
  <cp:lastPrinted>2014-08-25T09:30:40Z</cp:lastPrinted>
  <dcterms:created xsi:type="dcterms:W3CDTF">2014-08-25T08:44:46Z</dcterms:created>
  <dcterms:modified xsi:type="dcterms:W3CDTF">2014-08-25T09:30:43Z</dcterms:modified>
  <cp:category/>
  <cp:version/>
  <cp:contentType/>
  <cp:contentStatus/>
</cp:coreProperties>
</file>