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28" activeTab="0"/>
  </bookViews>
  <sheets>
    <sheet name="iulie 201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</externalReferences>
  <definedNames>
    <definedName name="___bas1">'[1]data input'!#REF!</definedName>
    <definedName name="___bas2">'[1]data input'!#REF!</definedName>
    <definedName name="___bas3">'[1]data input'!#REF!</definedName>
    <definedName name="___BOP1">#REF!</definedName>
    <definedName name="___BOP2">'[2]BoP'!#REF!</definedName>
    <definedName name="___CPI98">'[3]REER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'[4]Annual Tables'!#REF!</definedName>
    <definedName name="___PAG2">'[4]Index'!#REF!</definedName>
    <definedName name="___PAG3">'[4]Index'!#REF!</definedName>
    <definedName name="___PAG4">'[4]Index'!#REF!</definedName>
    <definedName name="___PAG5">'[4]Index'!#REF!</definedName>
    <definedName name="___PAG6">'[4]Index'!#REF!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'[3]REER Forecast'!#REF!</definedName>
    <definedName name="___prt1">#REF!</definedName>
    <definedName name="___prt2">#REF!</definedName>
    <definedName name="___rep1">#REF!</definedName>
    <definedName name="___rep2">#REF!</definedName>
    <definedName name="___RES2">'[2]RES'!#REF!</definedName>
    <definedName name="___rge1">#REF!</definedName>
    <definedName name="___s92">#N/A</definedName>
    <definedName name="___som1">'[1]data input'!#REF!</definedName>
    <definedName name="___som2">'[1]data input'!#REF!</definedName>
    <definedName name="___som3">'[1]data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'[11]INT_RATES_old'!$A$1:$I$34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'[37]EU2DBase'!$C$1:$F$196</definedName>
    <definedName name="___UKR2">'[37]EU2DBase'!$G$1:$U$196</definedName>
    <definedName name="___UKR3">'[5]EU2DBase'!#REF!</definedName>
    <definedName name="___WEO1">#REF!</definedName>
    <definedName name="___WEO2">#REF!</definedName>
    <definedName name="__0absorc">'[6]Programa'!#REF!</definedName>
    <definedName name="__0c">'[6]Programa'!#REF!</definedName>
    <definedName name="__123Graph_ADEFINITION">'[7]NBM'!#REF!</definedName>
    <definedName name="__123Graph_ADEFINITION2">'[7]NBM'!#REF!</definedName>
    <definedName name="__123Graph_BDEFINITION">'[7]NBM'!#REF!</definedName>
    <definedName name="__123Graph_BDEFINITION2">'[7]NBM'!#REF!</definedName>
    <definedName name="__123Graph_BFITB2">'[8]FITB_all'!#REF!</definedName>
    <definedName name="__123Graph_BFITB3">'[8]FITB_all'!#REF!</definedName>
    <definedName name="__123Graph_BGDP">'[9]Quarterly Program'!#REF!</definedName>
    <definedName name="__123Graph_BMONEY">'[9]Quarterly Program'!#REF!</definedName>
    <definedName name="__123Graph_BTBILL2">'[8]FITB_all'!#REF!</definedName>
    <definedName name="__123Graph_CDEFINITION2">'[10]NBM'!#REF!</definedName>
    <definedName name="__123Graph_DDEFINITION2">'[10]NBM'!#REF!</definedName>
    <definedName name="__bas1">'[1]data input'!#REF!</definedName>
    <definedName name="__bas2">'[1]data input'!#REF!</definedName>
    <definedName name="__bas3">'[1]data input'!#REF!</definedName>
    <definedName name="__BOP1">#REF!</definedName>
    <definedName name="__BOP2">'[2]BoP'!#REF!</definedName>
    <definedName name="__CPI98">'[3]REER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'[4]Annual Tables'!#REF!</definedName>
    <definedName name="__PAG2">'[4]Index'!#REF!</definedName>
    <definedName name="__PAG3">'[4]Index'!#REF!</definedName>
    <definedName name="__PAG4">'[4]Index'!#REF!</definedName>
    <definedName name="__PAG5">'[4]Index'!#REF!</definedName>
    <definedName name="__PAG6">'[4]Index'!#REF!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'[3]REER Forecast'!#REF!</definedName>
    <definedName name="__prt1">#REF!</definedName>
    <definedName name="__prt2">#REF!</definedName>
    <definedName name="__rep1">#REF!</definedName>
    <definedName name="__rep2">#REF!</definedName>
    <definedName name="__RES2">'[2]RES'!#REF!</definedName>
    <definedName name="__rge1">#REF!</definedName>
    <definedName name="__s92">NA()</definedName>
    <definedName name="__som1">'[1]data input'!#REF!</definedName>
    <definedName name="__som2">'[1]data input'!#REF!</definedName>
    <definedName name="__som3">'[1]data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'[11]INT_RATES_old'!$A$1:$I$34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'[5]EU2DBase'!$C$1:$F$196</definedName>
    <definedName name="__UKR2">'[5]EU2DBase'!$G$1:$U$196</definedName>
    <definedName name="__UKR3">'[5]EU2DBase'!#REF!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WEO '[13]LINK'!$A$1:$A$42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'[1]data input'!#REF!</definedName>
    <definedName name="_bas2">'[1]data input'!#REF!</definedName>
    <definedName name="_bas3">'[1]data input'!#REF!</definedName>
    <definedName name="_BOP1">#REF!</definedName>
    <definedName name="_BOP2">'[2]BoP'!#REF!</definedName>
    <definedName name="_C">#REF!</definedName>
    <definedName name="_C_14">#REF!</definedName>
    <definedName name="_C_25">#REF!</definedName>
    <definedName name="_CPI98">'[3]REER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'[12]Assumptions'!#REF!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'[12]Assumptions'!#REF!</definedName>
    <definedName name="_Macros_Import_.qbop">_Macros_Import_.qbop</definedName>
    <definedName name="_Macros_Import__qbop">_Macros_Import__qbop</definedName>
    <definedName name="_MTS2">'[4]Annual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'[4]Index'!#REF!</definedName>
    <definedName name="_PAG3">'[4]Index'!#REF!</definedName>
    <definedName name="_PAG4">'[4]Index'!#REF!</definedName>
    <definedName name="_PAG5">'[4]Index'!#REF!</definedName>
    <definedName name="_PAG6">'[4]Index'!#REF!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'[3]REER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'[2]RES'!#REF!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'[1]data input'!#REF!</definedName>
    <definedName name="_som2">'[1]data input'!#REF!</definedName>
    <definedName name="_som3">'[1]data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'[11]INT_RATES_old'!$A$1:$I$34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'[5]EU2DBase'!$C$1:$F$196</definedName>
    <definedName name="_UKR2">'[5]EU2DBase'!$G$1:$U$196</definedName>
    <definedName name="_UKR3">'[37]EU2DBase'!#REF!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'[13]LINK'!$A$1:$A$42</definedName>
    <definedName name="a_11">WEO '[13]LINK'!$A$1:$A$42</definedName>
    <definedName name="a_14">#REF!</definedName>
    <definedName name="a_15">WEO '[13]LINK'!$A$1:$A$42</definedName>
    <definedName name="a_17">WEO '[13]LINK'!$A$1:$A$42</definedName>
    <definedName name="a_2">#REF!</definedName>
    <definedName name="a_20">WEO '[13]LINK'!$A$1:$A$42</definedName>
    <definedName name="a_22">WEO '[13]LINK'!$A$1:$A$42</definedName>
    <definedName name="a_24">WEO '[13]LINK'!$A$1:$A$42</definedName>
    <definedName name="a_25">#REF!</definedName>
    <definedName name="a_28">WEO '[13]LINK'!$A$1:$A$42</definedName>
    <definedName name="a_37">WEO '[13]LINK'!$A$1:$A$42</definedName>
    <definedName name="a_38">WEO '[13]LINK'!$A$1:$A$42</definedName>
    <definedName name="a_46">WEO '[13]LINK'!$A$1:$A$42</definedName>
    <definedName name="a_47">WEO '[13]LINK'!$A$1:$A$42</definedName>
    <definedName name="a_49">WEO '[13]LINK'!$A$1:$A$42</definedName>
    <definedName name="a_54">WEO '[13]LINK'!$A$1:$A$42</definedName>
    <definedName name="a_55">WEO '[13]LINK'!$A$1:$A$42</definedName>
    <definedName name="a_56">WEO '[13]LINK'!$A$1:$A$42</definedName>
    <definedName name="a_57">WEO '[13]LINK'!$A$1:$A$42</definedName>
    <definedName name="a_61">WEO '[13]LINK'!$A$1:$A$42</definedName>
    <definedName name="a_64">WEO '[13]LINK'!$A$1:$A$42</definedName>
    <definedName name="a_65">WEO '[13]LINK'!$A$1:$A$42</definedName>
    <definedName name="a_66">WEO '[13]LINK'!$A$1:$A$42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'[14]Montabs'!$B$88:$CO$425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'[15]BFtab10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'[16]WEO'!#REF!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'[11]BNKLOANS_old'!$A$1:$F$40</definedName>
    <definedName name="BASDAT">'[4]Annual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'[1]data input'!#REF!</definedName>
    <definedName name="BasicData">#REF!</definedName>
    <definedName name="basII">'[1]data input'!#REF!</definedName>
    <definedName name="basIII">'[1]data input'!#REF!</definedName>
    <definedName name="BCA">'[17]WEO LINK'!#REF!</definedName>
    <definedName name="BCA_11">'[18]WEO LINK'!#REF!</definedName>
    <definedName name="BCA_14">#REF!</definedName>
    <definedName name="BCA_2">NA()</definedName>
    <definedName name="BCA_20">'[17]WEO LINK'!#REF!</definedName>
    <definedName name="BCA_25">#REF!</definedName>
    <definedName name="BCA_28">'[17]WEO LINK'!#REF!</definedName>
    <definedName name="BCA_66">'[18]WEO LINK'!#REF!</definedName>
    <definedName name="BCA_GDP">NA()</definedName>
    <definedName name="BCA_NGDP">'[19]Q6'!$E$11:$AH$11</definedName>
    <definedName name="BDEAC">#REF!</definedName>
    <definedName name="BE">'[17]WEO LINK'!#REF!</definedName>
    <definedName name="BE_11">'[18]WEO LINK'!#REF!</definedName>
    <definedName name="BE_14">NA()</definedName>
    <definedName name="BE_2">NA()</definedName>
    <definedName name="BE_20">'[17]WEO LINK'!#REF!</definedName>
    <definedName name="BE_25">NA()</definedName>
    <definedName name="BE_28">'[17]WEO LINK'!#REF!</definedName>
    <definedName name="BE_66">'[18]WEO LINK'!#REF!</definedName>
    <definedName name="BEA">#REF!</definedName>
    <definedName name="BEAI">'[17]WEO LINK'!#REF!</definedName>
    <definedName name="BEAI_11">'[18]WEO LINK'!#REF!</definedName>
    <definedName name="BEAI_14">NA()</definedName>
    <definedName name="BEAI_2">NA()</definedName>
    <definedName name="BEAI_20">'[17]WEO LINK'!#REF!</definedName>
    <definedName name="BEAI_25">NA()</definedName>
    <definedName name="BEAI_28">'[17]WEO LINK'!#REF!</definedName>
    <definedName name="BEAI_66">'[18]WEO LINK'!#REF!</definedName>
    <definedName name="BEAIB">'[17]WEO LINK'!#REF!</definedName>
    <definedName name="BEAIB_11">'[18]WEO LINK'!#REF!</definedName>
    <definedName name="BEAIB_14">NA()</definedName>
    <definedName name="BEAIB_2">NA()</definedName>
    <definedName name="BEAIB_20">'[17]WEO LINK'!#REF!</definedName>
    <definedName name="BEAIB_25">NA()</definedName>
    <definedName name="BEAIB_28">'[17]WEO LINK'!#REF!</definedName>
    <definedName name="BEAIB_66">'[18]WEO LINK'!#REF!</definedName>
    <definedName name="BEAIG">'[17]WEO LINK'!#REF!</definedName>
    <definedName name="BEAIG_11">'[18]WEO LINK'!#REF!</definedName>
    <definedName name="BEAIG_14">NA()</definedName>
    <definedName name="BEAIG_2">NA()</definedName>
    <definedName name="BEAIG_20">'[17]WEO LINK'!#REF!</definedName>
    <definedName name="BEAIG_25">NA()</definedName>
    <definedName name="BEAIG_28">'[17]WEO LINK'!#REF!</definedName>
    <definedName name="BEAIG_66">'[18]WEO LINK'!#REF!</definedName>
    <definedName name="BEAP">'[17]WEO LINK'!#REF!</definedName>
    <definedName name="BEAP_11">'[18]WEO LINK'!#REF!</definedName>
    <definedName name="BEAP_14">NA()</definedName>
    <definedName name="BEAP_2">NA()</definedName>
    <definedName name="BEAP_20">'[17]WEO LINK'!#REF!</definedName>
    <definedName name="BEAP_25">NA()</definedName>
    <definedName name="BEAP_28">'[17]WEO LINK'!#REF!</definedName>
    <definedName name="BEAP_66">'[18]WEO LINK'!#REF!</definedName>
    <definedName name="BEAPB">'[17]WEO LINK'!#REF!</definedName>
    <definedName name="BEAPB_11">'[18]WEO LINK'!#REF!</definedName>
    <definedName name="BEAPB_14">NA()</definedName>
    <definedName name="BEAPB_2">NA()</definedName>
    <definedName name="BEAPB_20">'[17]WEO LINK'!#REF!</definedName>
    <definedName name="BEAPB_25">NA()</definedName>
    <definedName name="BEAPB_28">'[17]WEO LINK'!#REF!</definedName>
    <definedName name="BEAPB_66">'[18]WEO LINK'!#REF!</definedName>
    <definedName name="BEAPG">'[17]WEO LINK'!#REF!</definedName>
    <definedName name="BEAPG_11">'[18]WEO LINK'!#REF!</definedName>
    <definedName name="BEAPG_14">NA()</definedName>
    <definedName name="BEAPG_2">NA()</definedName>
    <definedName name="BEAPG_20">'[17]WEO LINK'!#REF!</definedName>
    <definedName name="BEAPG_25">NA()</definedName>
    <definedName name="BEAPG_28">'[17]WEO LINK'!#REF!</definedName>
    <definedName name="BEAPG_66">'[18]WEO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'[17]WEO LINK'!#REF!</definedName>
    <definedName name="BERI_11">'[18]WEO LINK'!#REF!</definedName>
    <definedName name="BERI_14">NA()</definedName>
    <definedName name="BERI_2">NA()</definedName>
    <definedName name="BERI_20">'[17]WEO LINK'!#REF!</definedName>
    <definedName name="BERI_25">NA()</definedName>
    <definedName name="BERI_28">'[17]WEO LINK'!#REF!</definedName>
    <definedName name="BERI_66">'[18]WEO LINK'!#REF!</definedName>
    <definedName name="BERIB">'[17]WEO LINK'!#REF!</definedName>
    <definedName name="BERIB_11">'[18]WEO LINK'!#REF!</definedName>
    <definedName name="BERIB_14">NA()</definedName>
    <definedName name="BERIB_2">NA()</definedName>
    <definedName name="BERIB_20">'[17]WEO LINK'!#REF!</definedName>
    <definedName name="BERIB_25">NA()</definedName>
    <definedName name="BERIB_28">'[17]WEO LINK'!#REF!</definedName>
    <definedName name="BERIB_66">'[18]WEO LINK'!#REF!</definedName>
    <definedName name="BERIG">'[17]WEO LINK'!#REF!</definedName>
    <definedName name="BERIG_11">'[18]WEO LINK'!#REF!</definedName>
    <definedName name="BERIG_14">NA()</definedName>
    <definedName name="BERIG_2">NA()</definedName>
    <definedName name="BERIG_20">'[17]WEO LINK'!#REF!</definedName>
    <definedName name="BERIG_25">NA()</definedName>
    <definedName name="BERIG_28">'[17]WEO LINK'!#REF!</definedName>
    <definedName name="BERIG_66">'[18]WEO LINK'!#REF!</definedName>
    <definedName name="BERP">'[17]WEO LINK'!#REF!</definedName>
    <definedName name="BERP_11">'[18]WEO LINK'!#REF!</definedName>
    <definedName name="BERP_14">NA()</definedName>
    <definedName name="BERP_2">NA()</definedName>
    <definedName name="BERP_20">'[17]WEO LINK'!#REF!</definedName>
    <definedName name="BERP_25">NA()</definedName>
    <definedName name="BERP_28">'[17]WEO LINK'!#REF!</definedName>
    <definedName name="BERP_66">'[18]WEO LINK'!#REF!</definedName>
    <definedName name="BERPB">'[17]WEO LINK'!#REF!</definedName>
    <definedName name="BERPB_11">'[18]WEO LINK'!#REF!</definedName>
    <definedName name="BERPB_14">NA()</definedName>
    <definedName name="BERPB_2">NA()</definedName>
    <definedName name="BERPB_20">'[17]WEO LINK'!#REF!</definedName>
    <definedName name="BERPB_25">NA()</definedName>
    <definedName name="BERPB_28">'[17]WEO LINK'!#REF!</definedName>
    <definedName name="BERPB_66">'[18]WEO LINK'!#REF!</definedName>
    <definedName name="BERPG">'[17]WEO LINK'!#REF!</definedName>
    <definedName name="BERPG_11">'[18]WEO LINK'!#REF!</definedName>
    <definedName name="BERPG_14">NA()</definedName>
    <definedName name="BERPG_2">NA()</definedName>
    <definedName name="BERPG_20">'[17]WEO LINK'!#REF!</definedName>
    <definedName name="BERPG_25">NA()</definedName>
    <definedName name="BERPG_28">'[17]WEO LINK'!#REF!</definedName>
    <definedName name="BERPG_66">'[18]WEO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'[17]WEO LINK'!#REF!</definedName>
    <definedName name="BFD_11">'[18]WEO LINK'!#REF!</definedName>
    <definedName name="BFD_20">'[17]WEO LINK'!#REF!</definedName>
    <definedName name="BFD_28">'[17]WEO LINK'!#REF!</definedName>
    <definedName name="BFD_66">'[18]WEO LINK'!#REF!</definedName>
    <definedName name="BFDA">#REF!</definedName>
    <definedName name="BFDI">#REF!</definedName>
    <definedName name="bfdi_14">#REF!</definedName>
    <definedName name="bfdi_2">'[20]FAfdi'!$E$10:$BP$10</definedName>
    <definedName name="bfdi_25">#REF!</definedName>
    <definedName name="BFDIL">#REF!</definedName>
    <definedName name="BFDL">'[17]WEO LINK'!#REF!</definedName>
    <definedName name="BFDL_11">'[18]WEO LINK'!#REF!</definedName>
    <definedName name="BFDL_20">'[17]WEO LINK'!#REF!</definedName>
    <definedName name="BFDL_28">'[17]WEO LINK'!#REF!</definedName>
    <definedName name="BFDL_66">'[18]WEO LINK'!#REF!</definedName>
    <definedName name="BFL">NA()</definedName>
    <definedName name="BFL_D">'[17]WEO LINK'!#REF!</definedName>
    <definedName name="BFL_D_11">'[18]WEO LINK'!#REF!</definedName>
    <definedName name="BFL_D_14">NA()</definedName>
    <definedName name="BFL_D_2">NA()</definedName>
    <definedName name="BFL_D_20">'[17]WEO LINK'!#REF!</definedName>
    <definedName name="BFL_D_25">NA()</definedName>
    <definedName name="BFL_D_28">'[17]WEO LINK'!#REF!</definedName>
    <definedName name="BFL_D_66">'[18]WEO LINK'!#REF!</definedName>
    <definedName name="BFL_DF">'[17]WEO LINK'!#REF!</definedName>
    <definedName name="BFL_DF_11">'[18]WEO LINK'!#REF!</definedName>
    <definedName name="BFL_DF_14">NA()</definedName>
    <definedName name="BFL_DF_2">NA()</definedName>
    <definedName name="BFL_DF_20">'[17]WEO LINK'!#REF!</definedName>
    <definedName name="BFL_DF_25">NA()</definedName>
    <definedName name="BFL_DF_28">'[17]WEO LINK'!#REF!</definedName>
    <definedName name="BFL_DF_66">'[18]WEO LINK'!#REF!</definedName>
    <definedName name="BFLB">'[17]WEO LINK'!#REF!</definedName>
    <definedName name="BFLB_11">'[18]WEO LINK'!#REF!</definedName>
    <definedName name="BFLB_14">NA()</definedName>
    <definedName name="BFLB_2">NA()</definedName>
    <definedName name="BFLB_20">'[17]WEO LINK'!#REF!</definedName>
    <definedName name="BFLB_25">NA()</definedName>
    <definedName name="BFLB_28">'[17]WEO LINK'!#REF!</definedName>
    <definedName name="BFLB_66">'[18]WEO LINK'!#REF!</definedName>
    <definedName name="BFLB_D">'[17]WEO LINK'!#REF!</definedName>
    <definedName name="BFLB_D_11">'[18]WEO LINK'!#REF!</definedName>
    <definedName name="BFLB_D_14">NA()</definedName>
    <definedName name="BFLB_D_2">NA()</definedName>
    <definedName name="BFLB_D_20">'[17]WEO LINK'!#REF!</definedName>
    <definedName name="BFLB_D_25">NA()</definedName>
    <definedName name="BFLB_D_28">'[17]WEO LINK'!#REF!</definedName>
    <definedName name="BFLB_D_66">'[18]WEO LINK'!#REF!</definedName>
    <definedName name="BFLB_DF">'[17]WEO LINK'!#REF!</definedName>
    <definedName name="BFLB_DF_11">'[18]WEO LINK'!#REF!</definedName>
    <definedName name="BFLB_DF_14">NA()</definedName>
    <definedName name="BFLB_DF_2">NA()</definedName>
    <definedName name="BFLB_DF_20">'[17]WEO LINK'!#REF!</definedName>
    <definedName name="BFLB_DF_25">NA()</definedName>
    <definedName name="BFLB_DF_28">'[17]WEO LINK'!#REF!</definedName>
    <definedName name="BFLB_DF_66">'[18]WEO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'[17]WEO LINK'!#REF!</definedName>
    <definedName name="BFLG_11">'[18]WEO LINK'!#REF!</definedName>
    <definedName name="BFLG_14">NA()</definedName>
    <definedName name="BFLG_2">NA()</definedName>
    <definedName name="BFLG_20">'[17]WEO LINK'!#REF!</definedName>
    <definedName name="BFLG_25">NA()</definedName>
    <definedName name="BFLG_28">'[17]WEO LINK'!#REF!</definedName>
    <definedName name="BFLG_66">'[18]WEO LINK'!#REF!</definedName>
    <definedName name="BFLG_D">'[17]WEO LINK'!#REF!</definedName>
    <definedName name="BFLG_D_11">'[18]WEO LINK'!#REF!</definedName>
    <definedName name="BFLG_D_14">NA()</definedName>
    <definedName name="BFLG_D_2">NA()</definedName>
    <definedName name="BFLG_D_20">'[17]WEO LINK'!#REF!</definedName>
    <definedName name="BFLG_D_25">NA()</definedName>
    <definedName name="BFLG_D_28">'[17]WEO LINK'!#REF!</definedName>
    <definedName name="BFLG_D_66">'[18]WEO LINK'!#REF!</definedName>
    <definedName name="BFLG_DF">'[17]WEO LINK'!#REF!</definedName>
    <definedName name="BFLG_DF_11">'[18]WEO LINK'!#REF!</definedName>
    <definedName name="BFLG_DF_14">NA()</definedName>
    <definedName name="BFLG_DF_2">NA()</definedName>
    <definedName name="BFLG_DF_20">'[17]WEO LINK'!#REF!</definedName>
    <definedName name="BFLG_DF_25">NA()</definedName>
    <definedName name="BFLG_DF_28">'[17]WEO LINK'!#REF!</definedName>
    <definedName name="BFLG_DF_66">'[18]WEO LINK'!#REF!</definedName>
    <definedName name="BFO">#REF!</definedName>
    <definedName name="BFOA">'[17]WEO LINK'!#REF!</definedName>
    <definedName name="BFOA_11">'[18]WEO LINK'!#REF!</definedName>
    <definedName name="BFOA_20">'[17]WEO LINK'!#REF!</definedName>
    <definedName name="BFOA_28">'[17]WEO LINK'!#REF!</definedName>
    <definedName name="BFOA_66">'[18]WEO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'[17]WEO LINK'!#REF!</definedName>
    <definedName name="BFOL_L_11">'[18]WEO LINK'!#REF!</definedName>
    <definedName name="BFOL_L_20">'[17]WEO LINK'!#REF!</definedName>
    <definedName name="BFOL_L_28">'[17]WEO LINK'!#REF!</definedName>
    <definedName name="BFOL_L_66">'[18]WEO LINK'!#REF!</definedName>
    <definedName name="BFOL_O">#REF!</definedName>
    <definedName name="BFOL_S">'[17]WEO LINK'!#REF!</definedName>
    <definedName name="BFOL_S_11">'[18]WEO LINK'!#REF!</definedName>
    <definedName name="BFOL_S_20">'[17]WEO LINK'!#REF!</definedName>
    <definedName name="BFOL_S_28">'[17]WEO LINK'!#REF!</definedName>
    <definedName name="BFOL_S_66">'[18]WEO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'[17]WEO LINK'!#REF!</definedName>
    <definedName name="BFPA_11">'[18]WEO LINK'!#REF!</definedName>
    <definedName name="BFPA_20">'[17]WEO LINK'!#REF!</definedName>
    <definedName name="BFPA_28">'[17]WEO LINK'!#REF!</definedName>
    <definedName name="BFPA_66">'[18]WEO LINK'!#REF!</definedName>
    <definedName name="BFPAG">#REF!</definedName>
    <definedName name="BFPG">#REF!</definedName>
    <definedName name="BFPL">'[17]WEO LINK'!#REF!</definedName>
    <definedName name="BFPL_11">'[18]WEO LINK'!#REF!</definedName>
    <definedName name="BFPL_20">'[17]WEO LINK'!#REF!</definedName>
    <definedName name="BFPL_28">'[17]WEO LINK'!#REF!</definedName>
    <definedName name="BFPL_66">'[18]WEO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'[17]WEO LINK'!#REF!</definedName>
    <definedName name="BFPQ_11">'[18]WEO LINK'!#REF!</definedName>
    <definedName name="BFPQ_20">'[17]WEO LINK'!#REF!</definedName>
    <definedName name="BFPQ_28">'[17]WEO LINK'!#REF!</definedName>
    <definedName name="BFPQ_66">'[18]WEO LINK'!#REF!</definedName>
    <definedName name="BFRA">'[17]WEO LINK'!#REF!</definedName>
    <definedName name="BFRA_11">'[18]WEO LINK'!#REF!</definedName>
    <definedName name="BFRA_14">NA()</definedName>
    <definedName name="BFRA_2">NA()</definedName>
    <definedName name="BFRA_20">'[17]WEO LINK'!#REF!</definedName>
    <definedName name="BFRA_25">NA()</definedName>
    <definedName name="BFRA_28">'[17]WEO LINK'!#REF!</definedName>
    <definedName name="BFRA_66">'[18]WEO LINK'!#REF!</definedName>
    <definedName name="BFUND">'[17]WEO LINK'!#REF!</definedName>
    <definedName name="BFUND_11">'[18]WEO LINK'!#REF!</definedName>
    <definedName name="BFUND_20">'[17]WEO LINK'!#REF!</definedName>
    <definedName name="BFUND_28">'[17]WEO LINK'!#REF!</definedName>
    <definedName name="BFUND_66">'[18]WEO LINK'!#REF!</definedName>
    <definedName name="bgoods">'[21]CAgds'!$D$10:$BO$10</definedName>
    <definedName name="bgoods_11">'[22]CAgds'!$E$10:$BP$10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'[21]CAinc'!$D$10:$BO$10</definedName>
    <definedName name="binc_11">'[22]CAinc'!$E$10:$BP$10</definedName>
    <definedName name="BIP">#REF!</definedName>
    <definedName name="BK">'[17]WEO LINK'!#REF!</definedName>
    <definedName name="BK_11">'[18]WEO LINK'!#REF!</definedName>
    <definedName name="BK_14">NA()</definedName>
    <definedName name="BK_2">NA()</definedName>
    <definedName name="BK_20">'[17]WEO LINK'!#REF!</definedName>
    <definedName name="BK_25">NA()</definedName>
    <definedName name="BK_28">'[17]WEO LINK'!#REF!</definedName>
    <definedName name="BK_66">'[18]WEO LINK'!#REF!</definedName>
    <definedName name="BKF">'[17]WEO LINK'!#REF!</definedName>
    <definedName name="BKF_11">'[18]WEO LINK'!#REF!</definedName>
    <definedName name="BKF_14">NA()</definedName>
    <definedName name="BKF_2">NA()</definedName>
    <definedName name="BKF_20">'[17]WEO LINK'!#REF!</definedName>
    <definedName name="BKF_25">NA()</definedName>
    <definedName name="BKF_28">'[17]WEO LINK'!#REF!</definedName>
    <definedName name="BKF_6">#REF!</definedName>
    <definedName name="BKF_66">'[18]WEO LINK'!#REF!</definedName>
    <definedName name="BKFA">#REF!</definedName>
    <definedName name="BKO">#REF!</definedName>
    <definedName name="BM">#REF!</definedName>
    <definedName name="BM_NM_R">#REF!</definedName>
    <definedName name="BMG">'[17]WEO LINK'!#REF!</definedName>
    <definedName name="BMG_11">'[18]WEO LINK'!#REF!</definedName>
    <definedName name="BMG_14">'[23]Q6'!$E$28:$AH$28</definedName>
    <definedName name="BMG_2">'[23]Q6'!$E$28:$AH$28</definedName>
    <definedName name="BMG_20">'[17]WEO LINK'!#REF!</definedName>
    <definedName name="BMG_25">'[23]Q6'!$E$28:$AH$28</definedName>
    <definedName name="BMG_28">'[17]WEO LINK'!#REF!</definedName>
    <definedName name="BMG_66">'[18]WEO LINK'!#REF!</definedName>
    <definedName name="BMG_NMG_R">#REF!</definedName>
    <definedName name="BMII">'[17]WEO LINK'!#REF!</definedName>
    <definedName name="BMII_11">'[18]WEO LINK'!#REF!</definedName>
    <definedName name="BMII_14">NA()</definedName>
    <definedName name="BMII_2">NA()</definedName>
    <definedName name="BMII_20">'[17]WEO LINK'!#REF!</definedName>
    <definedName name="BMII_25">NA()</definedName>
    <definedName name="BMII_28">'[17]WEO LINK'!#REF!</definedName>
    <definedName name="BMII_66">'[18]WEO LINK'!#REF!</definedName>
    <definedName name="BMII_7">#REF!</definedName>
    <definedName name="BMIIB">'[17]WEO LINK'!#REF!</definedName>
    <definedName name="BMIIB_11">'[18]WEO LINK'!#REF!</definedName>
    <definedName name="BMIIB_14">NA()</definedName>
    <definedName name="BMIIB_2">NA()</definedName>
    <definedName name="BMIIB_20">'[17]WEO LINK'!#REF!</definedName>
    <definedName name="BMIIB_25">NA()</definedName>
    <definedName name="BMIIB_28">'[17]WEO LINK'!#REF!</definedName>
    <definedName name="BMIIB_66">'[18]WEO LINK'!#REF!</definedName>
    <definedName name="BMIIG">'[17]WEO LINK'!#REF!</definedName>
    <definedName name="BMIIG_11">'[18]WEO LINK'!#REF!</definedName>
    <definedName name="BMIIG_14">NA()</definedName>
    <definedName name="BMIIG_2">NA()</definedName>
    <definedName name="BMIIG_20">'[17]WEO LINK'!#REF!</definedName>
    <definedName name="BMIIG_25">NA()</definedName>
    <definedName name="BMIIG_28">'[17]WEO LINK'!#REF!</definedName>
    <definedName name="BMIIG_66">'[18]WEO LINK'!#REF!</definedName>
    <definedName name="BMS">'[17]WEO LINK'!#REF!</definedName>
    <definedName name="BMS_11">'[18]WEO LINK'!#REF!</definedName>
    <definedName name="BMS_20">'[17]WEO LINK'!#REF!</definedName>
    <definedName name="BMS_28">'[17]WEO LINK'!#REF!</definedName>
    <definedName name="BMS_66">'[18]WEO LINK'!#REF!</definedName>
    <definedName name="BMT">#REF!</definedName>
    <definedName name="BNB_BoP">#REF!</definedName>
    <definedName name="bnfs">'[21]CAnfs'!$D$10:$BO$10</definedName>
    <definedName name="bnfs_11">'[22]CAnfs'!$E$10:$BP$10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F">#REF!</definedName>
    <definedName name="BopInput">#REF!</definedName>
    <definedName name="BOPSUM">#REF!</definedName>
    <definedName name="bother">'[20]FAother'!$E$10:$BP$10</definedName>
    <definedName name="bother_14">#REF!</definedName>
    <definedName name="bother_25">#REF!</definedName>
    <definedName name="BottomRight">#REF!</definedName>
    <definedName name="bport">'[20]FAport'!$E$10:$BP$10</definedName>
    <definedName name="bport_11">'[22]FAport'!$E$10:$BP$10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'[17]WEO LINK'!#REF!</definedName>
    <definedName name="BTR_11">'[18]WEO LINK'!#REF!</definedName>
    <definedName name="BTR_20">'[17]WEO LINK'!#REF!</definedName>
    <definedName name="BTR_28">'[17]WEO LINK'!#REF!</definedName>
    <definedName name="BTR_66">'[18]WEO LINK'!#REF!</definedName>
    <definedName name="BTRG">#REF!</definedName>
    <definedName name="BTRP">#REF!</definedName>
    <definedName name="btrs">'[21]CAtrs'!$D$10:$BO$10</definedName>
    <definedName name="btrs_11">'[22]CAtrs'!$E$10:$BP$10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'[24]FDI'!#REF!</definedName>
    <definedName name="Bulgaria">#REF!</definedName>
    <definedName name="BX">#REF!</definedName>
    <definedName name="BX_NX_R">#REF!</definedName>
    <definedName name="BXG">'[17]WEO LINK'!#REF!</definedName>
    <definedName name="BXG_11">'[18]WEO LINK'!#REF!</definedName>
    <definedName name="BXG_14">'[23]Q6'!$E$26:$AH$26</definedName>
    <definedName name="BXG_2">'[23]Q6'!$E$26:$AH$26</definedName>
    <definedName name="BXG_20">'[17]WEO LINK'!#REF!</definedName>
    <definedName name="BXG_25">'[23]Q6'!$E$26:$AH$26</definedName>
    <definedName name="BXG_28">'[17]WEO LINK'!#REF!</definedName>
    <definedName name="BXG_66">'[18]WEO LINK'!#REF!</definedName>
    <definedName name="BXG_NXG_R">#REF!</definedName>
    <definedName name="BXS">'[17]WEO LINK'!#REF!</definedName>
    <definedName name="BXS_11">'[18]WEO LINK'!#REF!</definedName>
    <definedName name="BXS_20">'[17]WEO LINK'!#REF!</definedName>
    <definedName name="BXS_28">'[17]WEO LINK'!#REF!</definedName>
    <definedName name="BXS_66">'[18]WEO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'[11]CBANK_old'!$A$1:$M$48</definedName>
    <definedName name="CBDebt">#REF!</definedName>
    <definedName name="CBSNFA">'[25]NIR__'!$A$188:$AM$219</definedName>
    <definedName name="CCode">'[26]Codes'!$A$2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'[13]LINK'!$A$1:$A$42</definedName>
    <definedName name="CHART2_11">#REF!</definedName>
    <definedName name="chart2_15">WEO '[13]LINK'!$A$1:$A$42</definedName>
    <definedName name="chart2_17">WEO '[13]LINK'!$A$1:$A$42</definedName>
    <definedName name="chart2_20">WEO '[13]LINK'!$A$1:$A$42</definedName>
    <definedName name="chart2_22">WEO '[13]LINK'!$A$1:$A$42</definedName>
    <definedName name="chart2_24">WEO '[13]LINK'!$A$1:$A$42</definedName>
    <definedName name="chart2_28">WEO '[13]LINK'!$A$1:$A$42</definedName>
    <definedName name="chart2_37">WEO '[13]LINK'!$A$1:$A$42</definedName>
    <definedName name="chart2_38">WEO '[13]LINK'!$A$1:$A$42</definedName>
    <definedName name="chart2_46">WEO '[13]LINK'!$A$1:$A$42</definedName>
    <definedName name="chart2_47">WEO '[13]LINK'!$A$1:$A$42</definedName>
    <definedName name="chart2_49">WEO '[13]LINK'!$A$1:$A$42</definedName>
    <definedName name="chart2_54">WEO '[13]LINK'!$A$1:$A$42</definedName>
    <definedName name="chart2_55">WEO '[13]LINK'!$A$1:$A$42</definedName>
    <definedName name="chart2_56">WEO '[13]LINK'!$A$1:$A$42</definedName>
    <definedName name="chart2_57">WEO '[13]LINK'!$A$1:$A$42</definedName>
    <definedName name="chart2_61">WEO '[13]LINK'!$A$1:$A$42</definedName>
    <definedName name="chart2_64">WEO '[13]LINK'!$A$1:$A$42</definedName>
    <definedName name="chart2_65">WEO '[13]LINK'!$A$1:$A$42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'[27]weo_real'!#REF!</definedName>
    <definedName name="CHK1_1">'[27]weo_real'!#REF!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'[28]country name lookup'!$A$1:$B$50</definedName>
    <definedName name="CNY">#REF!</definedName>
    <definedName name="commodM">#REF!</definedName>
    <definedName name="commodx">#REF!</definedName>
    <definedName name="compar">'[15]BFtab10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'[14]corresp'!$A$1:$B$37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index">'[3]REER Forecast'!#REF!</definedName>
    <definedName name="CPImonth">'[3]REER Forecast'!#REF!</definedName>
    <definedName name="CSBT">'[14]Montabs'!$B$88:$CQ$150</definedName>
    <definedName name="CSBTN">'[14]Montabs'!$B$153:$CO$202</definedName>
    <definedName name="CSBTR">'[14]Montabs'!$B$203:$CO$243</definedName>
    <definedName name="CSIDATES_11">'[29]WEO'!#REF!</definedName>
    <definedName name="CSIDATES_66">'[29]WEO'!#REF!</definedName>
    <definedName name="CUADRO_10.3.1">'[30]fondo promedio'!$A$36:$L$74</definedName>
    <definedName name="CUADRO_10_3_1">'[30]fondo promedio'!$A$36:$L$74</definedName>
    <definedName name="CUADRO_N__4.1.3">#REF!</definedName>
    <definedName name="CUADRO_N__4_1_3">#REF!</definedName>
    <definedName name="Current_account">#REF!</definedName>
    <definedName name="CurrVintage">'[31]Current'!$D$66</definedName>
    <definedName name="CurrVintage_11">'[32]Current'!$D$66</definedName>
    <definedName name="CurrVintage_14">#REF!</definedName>
    <definedName name="CurrVintage_25">#REF!</definedName>
    <definedName name="CurVintage">'[26]Current'!$D$61</definedName>
    <definedName name="D">'[17]WEO LINK'!#REF!</definedName>
    <definedName name="D_11">'[18]WEO LINK'!#REF!</definedName>
    <definedName name="d_14">#REF!</definedName>
    <definedName name="D_20">'[17]WEO LINK'!#REF!</definedName>
    <definedName name="d_25">#REF!</definedName>
    <definedName name="D_28">'[17]WEO LINK'!#REF!</definedName>
    <definedName name="D_66">'[18]WEO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'[17]WEO LINK'!#REF!</definedName>
    <definedName name="D_S_11">'[18]WEO LINK'!#REF!</definedName>
    <definedName name="D_S_20">'[17]WEO LINK'!#REF!</definedName>
    <definedName name="D_S_28">'[17]WEO LINK'!#REF!</definedName>
    <definedName name="D_S_66">'[18]WEO LINK'!#REF!</definedName>
    <definedName name="D_SRM">#REF!</definedName>
    <definedName name="D_SY">#REF!</definedName>
    <definedName name="DA">'[17]WEO LINK'!#REF!</definedName>
    <definedName name="DA_11">'[18]WEO LINK'!#REF!</definedName>
    <definedName name="DA_20">'[17]WEO LINK'!#REF!</definedName>
    <definedName name="DA_28">'[17]WEO LINK'!#REF!</definedName>
    <definedName name="DA_66">'[18]WEO LINK'!#REF!</definedName>
    <definedName name="DAB">'[17]WEO LINK'!#REF!</definedName>
    <definedName name="DAB_11">'[18]WEO LINK'!#REF!</definedName>
    <definedName name="DAB_20">'[17]WEO LINK'!#REF!</definedName>
    <definedName name="DAB_28">'[17]WEO LINK'!#REF!</definedName>
    <definedName name="DAB_66">'[18]WEO LINK'!#REF!</definedName>
    <definedName name="DABproj">NA()</definedName>
    <definedName name="DAG">'[17]WEO LINK'!#REF!</definedName>
    <definedName name="DAG_11">'[18]WEO LINK'!#REF!</definedName>
    <definedName name="DAG_20">'[17]WEO LINK'!#REF!</definedName>
    <definedName name="DAG_28">'[17]WEO LINK'!#REF!</definedName>
    <definedName name="DAG_66">'[18]WEO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'[26]Codes'!$H$2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'[17]Data _ Calc'!#REF!</definedName>
    <definedName name="date1_22">'[17]Main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'[33]A15'!#REF!</definedName>
    <definedName name="dateB">#REF!</definedName>
    <definedName name="dateMacro">#REF!</definedName>
    <definedName name="datemon">'[34]pms'!#REF!</definedName>
    <definedName name="dateREER">#REF!</definedName>
    <definedName name="dates_11">'[35]WEO'!#REF!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'[36]INFlevel'!#REF!</definedName>
    <definedName name="DATESA">'[37]EU2DBase'!$B$14:$B$31</definedName>
    <definedName name="DATESATKM">#REF!</definedName>
    <definedName name="DATESM">'[37]EU2DBase'!$B$88:$B$196</definedName>
    <definedName name="DATESMTKM">#REF!</definedName>
    <definedName name="DATESQ">'[37]EU2DBase'!$B$49:$B$72</definedName>
    <definedName name="DATESQTKM">#REF!</definedName>
    <definedName name="DATEWEO">#REF!</definedName>
    <definedName name="DB">'[17]WEO LINK'!#REF!</definedName>
    <definedName name="DB_11">'[18]WEO LINK'!#REF!</definedName>
    <definedName name="DB_20">'[17]WEO LINK'!#REF!</definedName>
    <definedName name="DB_28">'[17]WEO LINK'!#REF!</definedName>
    <definedName name="DB_66">'[18]WEO LINK'!#REF!</definedName>
    <definedName name="DBproj">NA()</definedName>
    <definedName name="DDRB">'[17]WEO LINK'!#REF!</definedName>
    <definedName name="DDRB_11">'[18]WEO LINK'!#REF!</definedName>
    <definedName name="DDRB_20">'[17]WEO LINK'!#REF!</definedName>
    <definedName name="DDRB_28">'[17]WEO LINK'!#REF!</definedName>
    <definedName name="DDRB_66">'[18]WEO LINK'!#REF!</definedName>
    <definedName name="DDRO">'[17]WEO LINK'!#REF!</definedName>
    <definedName name="DDRO_11">'[18]WEO LINK'!#REF!</definedName>
    <definedName name="DDRO_20">'[17]WEO LINK'!#REF!</definedName>
    <definedName name="DDRO_28">'[17]WEO LINK'!#REF!</definedName>
    <definedName name="DDRO_66">'[18]WEO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'[38]Debt_Total'!#REF!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'[17]WEO LINK'!#REF!</definedName>
    <definedName name="DG_11">'[18]WEO LINK'!#REF!</definedName>
    <definedName name="DG_20">'[17]WEO LINK'!#REF!</definedName>
    <definedName name="DG_28">'[17]WEO LINK'!#REF!</definedName>
    <definedName name="DG_66">'[18]WEO LINK'!#REF!</definedName>
    <definedName name="DG_S">#REF!</definedName>
    <definedName name="DGproj">NA()</definedName>
    <definedName name="Discount_IDA">#REF!</definedName>
    <definedName name="Discount_NC">'[39]NPV_base'!#REF!</definedName>
    <definedName name="DiscountRate">#REF!</definedName>
    <definedName name="DKK">#REF!</definedName>
    <definedName name="DM">#REF!</definedName>
    <definedName name="DMBNFA">'[25]NIR__'!$A$123:$AM$181</definedName>
    <definedName name="DO">#REF!</definedName>
    <definedName name="DOC">#REF!</definedName>
    <definedName name="DOCFILE">'[40]Contents'!$B$78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'[17]WEO LINK'!#REF!</definedName>
    <definedName name="DSI_11">'[18]WEO LINK'!#REF!</definedName>
    <definedName name="DSI_20">'[17]WEO LINK'!#REF!</definedName>
    <definedName name="DSI_28">'[17]WEO LINK'!#REF!</definedName>
    <definedName name="DSI_66">'[18]WEO LINK'!#REF!</definedName>
    <definedName name="DSIB">'[17]WEO LINK'!#REF!</definedName>
    <definedName name="DSIB_11">'[18]WEO LINK'!#REF!</definedName>
    <definedName name="DSIB_20">'[17]WEO LINK'!#REF!</definedName>
    <definedName name="DSIB_28">'[17]WEO LINK'!#REF!</definedName>
    <definedName name="DSIB_66">'[18]WEO LINK'!#REF!</definedName>
    <definedName name="DSIBproj">NA()</definedName>
    <definedName name="DSIG">'[17]WEO LINK'!#REF!</definedName>
    <definedName name="DSIG_11">'[18]WEO LINK'!#REF!</definedName>
    <definedName name="DSIG_20">'[17]WEO LINK'!#REF!</definedName>
    <definedName name="DSIG_28">'[17]WEO LINK'!#REF!</definedName>
    <definedName name="DSIG_66">'[18]WEO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'[17]WEO LINK'!#REF!</definedName>
    <definedName name="DSP_11">'[18]WEO LINK'!#REF!</definedName>
    <definedName name="DSP_20">'[17]WEO LINK'!#REF!</definedName>
    <definedName name="DSP_28">'[17]WEO LINK'!#REF!</definedName>
    <definedName name="DSP_66">'[18]WEO LINK'!#REF!</definedName>
    <definedName name="DSPB">'[17]WEO LINK'!#REF!</definedName>
    <definedName name="DSPB_11">'[18]WEO LINK'!#REF!</definedName>
    <definedName name="DSPB_20">'[17]WEO LINK'!#REF!</definedName>
    <definedName name="DSPB_28">'[17]WEO LINK'!#REF!</definedName>
    <definedName name="DSPB_66">'[18]WEO LINK'!#REF!</definedName>
    <definedName name="DSPBproj">NA()</definedName>
    <definedName name="DSPG">'[17]WEO LINK'!#REF!</definedName>
    <definedName name="DSPG_11">'[18]WEO LINK'!#REF!</definedName>
    <definedName name="DSPG_20">'[17]WEO LINK'!#REF!</definedName>
    <definedName name="DSPG_28">'[17]WEO LINK'!#REF!</definedName>
    <definedName name="DSPG_66">'[18]WEO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'[41]WEO LINK'!#REF!</definedName>
    <definedName name="EDN_11">'[42]WEO LINK'!#REF!</definedName>
    <definedName name="EDN_66">'[42]WEO LINK'!#REF!</definedName>
    <definedName name="EDNA">#REF!</definedName>
    <definedName name="EDNA_14">NA()</definedName>
    <definedName name="EDNA_2">NA()</definedName>
    <definedName name="EDNA_25">NA()</definedName>
    <definedName name="EDNA_B">'[17]WEO LINK'!#REF!</definedName>
    <definedName name="EDNA_B_11">'[18]WEO LINK'!#REF!</definedName>
    <definedName name="EDNA_B_20">'[17]WEO LINK'!#REF!</definedName>
    <definedName name="EDNA_B_28">'[17]WEO LINK'!#REF!</definedName>
    <definedName name="EDNA_B_66">'[18]WEO LINK'!#REF!</definedName>
    <definedName name="EDNA_D">'[17]WEO LINK'!#REF!</definedName>
    <definedName name="EDNA_D_11">'[18]WEO LINK'!#REF!</definedName>
    <definedName name="EDNA_D_20">'[17]WEO LINK'!#REF!</definedName>
    <definedName name="EDNA_D_28">'[17]WEO LINK'!#REF!</definedName>
    <definedName name="EDNA_D_66">'[18]WEO LINK'!#REF!</definedName>
    <definedName name="EDNA_T">'[17]WEO LINK'!#REF!</definedName>
    <definedName name="EDNA_T_11">'[18]WEO LINK'!#REF!</definedName>
    <definedName name="EDNA_T_20">'[17]WEO LINK'!#REF!</definedName>
    <definedName name="EDNA_T_28">'[17]WEO LINK'!#REF!</definedName>
    <definedName name="EDNA_T_66">'[18]WEO LINK'!#REF!</definedName>
    <definedName name="EDNE">'[17]WEO LINK'!#REF!</definedName>
    <definedName name="EDNE_11">'[18]WEO LINK'!#REF!</definedName>
    <definedName name="EDNE_20">'[17]WEO LINK'!#REF!</definedName>
    <definedName name="EDNE_28">'[17]WEO LINK'!#REF!</definedName>
    <definedName name="EDNE_66">'[18]WEO LINK'!#REF!</definedName>
    <definedName name="EdssBatchRange">#REF!</definedName>
    <definedName name="EDSSDESCRIPTOR">'[40]Contents'!$B$73</definedName>
    <definedName name="EDSSDESCRIPTOR_14">#REF!</definedName>
    <definedName name="EDSSDESCRIPTOR_25">#REF!</definedName>
    <definedName name="EDSSDESCRIPTOR_28">#REF!</definedName>
    <definedName name="EDSSFILE">'[40]Contents'!$B$77</definedName>
    <definedName name="EDSSFILE_14">#REF!</definedName>
    <definedName name="EDSSFILE_25">#REF!</definedName>
    <definedName name="EDSSFILE_28">#REF!</definedName>
    <definedName name="EDSSNAME">'[40]Contents'!$B$72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'[40]Contents'!$B$81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'[40]Contents'!$B$74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'[11]EMPLOY_old'!$A$1:$I$52</definedName>
    <definedName name="empty">#REF!</definedName>
    <definedName name="ENDA">'[17]WEO LINK'!#REF!</definedName>
    <definedName name="ENDA_11">'[18]WEO LINK'!#REF!</definedName>
    <definedName name="ENDA_14">#REF!</definedName>
    <definedName name="ENDA_2">NA()</definedName>
    <definedName name="ENDA_20">'[17]WEO LINK'!#REF!</definedName>
    <definedName name="ENDA_25">#REF!</definedName>
    <definedName name="ENDA_28">'[17]WEO LINK'!#REF!</definedName>
    <definedName name="ENDA_66">'[18]WEO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'[43]C'!$P$428:$T$428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'[44]Q5'!$A:$C,'[44]Q5'!$1:$7</definedName>
    <definedName name="Exch.Rate">#REF!</definedName>
    <definedName name="Exch_Rate">#REF!</definedName>
    <definedName name="exchrate">#REF!</definedName>
    <definedName name="ExitWRS">'[45]Main'!$AB$27</definedName>
    <definedName name="exp">#REF!</definedName>
    <definedName name="exp_64">#REF!</definedName>
    <definedName name="Exp_GDP">#REF!</definedName>
    <definedName name="Exp_nom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'[46]Q'!$D$52:$O$103</definedName>
    <definedName name="exports">#REF!</definedName>
    <definedName name="expperc">#REF!</definedName>
    <definedName name="expperc_11">'[18]Expenditures'!#REF!</definedName>
    <definedName name="expperc_20">#REF!</definedName>
    <definedName name="expperc_28">#REF!</definedName>
    <definedName name="expperc_64">#REF!</definedName>
    <definedName name="expperc_66">'[18]Expenditures'!#REF!</definedName>
    <definedName name="EXR_UPDATE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'[47]Index'!$C$21</definedName>
    <definedName name="FISUM">#REF!</definedName>
    <definedName name="FK_6_65">WEO '[13]LINK'!$A$1:$A$42</definedName>
    <definedName name="FLOPEC">#REF!</definedName>
    <definedName name="FLOPEC_14">#REF!</definedName>
    <definedName name="FLOPEC_25">#REF!</definedName>
    <definedName name="FLOWS">#REF!</definedName>
    <definedName name="fmb_11">'[35]WEO'!#REF!</definedName>
    <definedName name="fmb_14">#REF!</definedName>
    <definedName name="fmb_2">'[48]WEO'!#REF!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'[49]FOREX_DAILY'!$A$9:$Q$128</definedName>
    <definedName name="FRF">#REF!</definedName>
    <definedName name="fsan1">'[1]data input'!#REF!</definedName>
    <definedName name="fsan2">'[1]data input'!#REF!</definedName>
    <definedName name="fsan3">'[1]data input'!#REF!</definedName>
    <definedName name="fsI">'[1]data input'!#REF!</definedName>
    <definedName name="fsII">'[1]data input'!#REF!</definedName>
    <definedName name="fsIII">'[1]data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'[19]Q4'!$E$19:$AH$19</definedName>
    <definedName name="GCB_NGDP_14">NA()</definedName>
    <definedName name="GCB_NGDP_2">NA()</definedName>
    <definedName name="GCB_NGDP_25">NA()</definedName>
    <definedName name="GCB_NGDP_66">'[19]Q4'!$E$19:$AH$19</definedName>
    <definedName name="GCENL_11">'[29]WEO'!#REF!</definedName>
    <definedName name="GCENL_66">'[29]WEO'!#REF!</definedName>
    <definedName name="GCRG_11">'[29]WEO'!#REF!</definedName>
    <definedName name="GCRG_66">'[29]WEO'!#REF!</definedName>
    <definedName name="GDP">#REF!</definedName>
    <definedName name="gdp_14">'[21]IN'!$D$66:$BO$66</definedName>
    <definedName name="GDP_1999_Constant">#REF!</definedName>
    <definedName name="GDP_1999_Current">#REF!</definedName>
    <definedName name="gdp_2">'[21]IN'!$D$66:$BO$66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'[21]IN'!$D$66:$BO$66</definedName>
    <definedName name="gdp_28">'[21]IN'!$D$66:$BO$66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'[19]Q4'!$E$38:$AH$38</definedName>
    <definedName name="GGB_NGDP_14">NA()</definedName>
    <definedName name="GGB_NGDP_2">NA()</definedName>
    <definedName name="GGB_NGDP_25">NA()</definedName>
    <definedName name="GGB_NGDP_66">'[19]Q4'!$E$38:$AH$38</definedName>
    <definedName name="GGENL_11">'[29]WEO'!#REF!</definedName>
    <definedName name="GGENL_66">'[29]WEO'!#REF!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'[29]WEO'!#REF!</definedName>
    <definedName name="GGRG_66">'[29]WEO'!#REF!</definedName>
    <definedName name="Grace_IDA">#REF!</definedName>
    <definedName name="Grace_NC">'[39]NPV_base'!#REF!</definedName>
    <definedName name="Grace1_IDA">#REF!</definedName>
    <definedName name="GRÁFICO_10.3.1.">'[30]GRÁFICO DE FONDO POR AFILIADO'!$A$3:$H$35</definedName>
    <definedName name="GRÁFICO_10.3.2">'[30]GRÁFICO DE FONDO POR AFILIADO'!$A$36:$H$68</definedName>
    <definedName name="GRÁFICO_10.3.3">'[30]GRÁFICO DE FONDO POR AFILIADO'!$A$69:$H$101</definedName>
    <definedName name="GRÁFICO_10.3.4.">'[30]GRÁFICO DE FONDO POR AFILIADO'!$A$103:$H$135</definedName>
    <definedName name="GRÁFICO_10_3_1_">'[30]GRÁFICO DE FONDO POR AFILIADO'!$A$3:$H$35</definedName>
    <definedName name="GRÁFICO_10_3_2">'[30]GRÁFICO DE FONDO POR AFILIADO'!$A$36:$H$68</definedName>
    <definedName name="GRÁFICO_10_3_3">'[30]GRÁFICO DE FONDO POR AFILIADO'!$A$69:$H$101</definedName>
    <definedName name="GRÁFICO_10_3_4_">'[30]GRÁFICO DE FONDO POR AFILIADO'!$A$103:$H$135</definedName>
    <definedName name="GRÁFICO_N_10.2.4.">#REF!</definedName>
    <definedName name="GRÁFICO_N_10_2_4_">#REF!</definedName>
    <definedName name="GRAND_TOTAL">#REF!</definedName>
    <definedName name="GRAPHS">'[14]interv'!$A$1:$H$23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'[50]GG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'[24]IMP'!#REF!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'[2]Input'!#REF!</definedName>
    <definedName name="INPUT_4">'[2]Input'!#REF!</definedName>
    <definedName name="int">#REF!</definedName>
    <definedName name="INTER_CRED">#REF!</definedName>
    <definedName name="INTER_DEPO">#REF!</definedName>
    <definedName name="INTEREST">'[11]INT_RATES_old'!$A$1:$I$35</definedName>
    <definedName name="Interest_IDA">#REF!</definedName>
    <definedName name="Interest_NC">'[39]NPV_base'!#REF!</definedName>
    <definedName name="InterestRate">#REF!</definedName>
    <definedName name="invtab">'[15]BFtab10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'[20]KA'!$E$10:$BP$10</definedName>
    <definedName name="ka_11">'[22]KA'!$E$10:$BP$10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'[11]LABORMKT_OLD'!$A$1:$O$39</definedName>
    <definedName name="LAST">'[51]DOC'!$C$8</definedName>
    <definedName name="lclub">#REF!</definedName>
    <definedName name="LEFT">#REF!</definedName>
    <definedName name="LEND">#REF!</definedName>
    <definedName name="LIABILITIES">'[52]CBA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'[53]Table 6_MacroFrame'!#REF!</definedName>
    <definedName name="lkdjfafoij_11">'[54]Table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'[11]MAINCOM_old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'[46]EU'!$BS$29:$CB$88</definedName>
    <definedName name="Maturity_IDA">#REF!</definedName>
    <definedName name="Maturity_NC">'[39]NPV_base'!#REF!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'[17]WEO LINK'!#REF!</definedName>
    <definedName name="MCV_14">NA()</definedName>
    <definedName name="MCV_2">NA()</definedName>
    <definedName name="MCV_20">'[17]WEO LINK'!#REF!</definedName>
    <definedName name="MCV_25">NA()</definedName>
    <definedName name="MCV_28">'[17]WEO LINK'!#REF!</definedName>
    <definedName name="MCV_35">'[55]Q2'!$E$63:$AH$63</definedName>
    <definedName name="MCV_B">'[17]WEO LINK'!#REF!</definedName>
    <definedName name="MCV_B_11">'[18]WEO LINK'!#REF!</definedName>
    <definedName name="MCV_B_14">#REF!</definedName>
    <definedName name="MCV_B_2">NA()</definedName>
    <definedName name="MCV_B_20">'[17]WEO LINK'!#REF!</definedName>
    <definedName name="MCV_B_25">#REF!</definedName>
    <definedName name="MCV_B_28">'[17]WEO LINK'!#REF!</definedName>
    <definedName name="MCV_B_66">'[18]WEO LINK'!#REF!</definedName>
    <definedName name="MCV_B1">#REF!</definedName>
    <definedName name="MCV_D">'[17]WEO LINK'!#REF!</definedName>
    <definedName name="MCV_D_11">'[18]WEO LINK'!#REF!</definedName>
    <definedName name="MCV_D_14">NA()</definedName>
    <definedName name="MCV_D_2">NA()</definedName>
    <definedName name="MCV_D_20">'[17]WEO LINK'!#REF!</definedName>
    <definedName name="MCV_D_25">NA()</definedName>
    <definedName name="MCV_D_28">'[17]WEO LINK'!#REF!</definedName>
    <definedName name="MCV_D_66">'[18]WEO LINK'!#REF!</definedName>
    <definedName name="MCV_D1">#REF!</definedName>
    <definedName name="MCV_N">'[17]WEO LINK'!#REF!</definedName>
    <definedName name="MCV_N_14">NA()</definedName>
    <definedName name="MCV_N_2">NA()</definedName>
    <definedName name="MCV_N_20">'[17]WEO LINK'!#REF!</definedName>
    <definedName name="MCV_N_25">NA()</definedName>
    <definedName name="MCV_N_28">'[17]WEO LINK'!#REF!</definedName>
    <definedName name="MCV_T">'[17]WEO LINK'!#REF!</definedName>
    <definedName name="MCV_T_11">'[18]WEO LINK'!#REF!</definedName>
    <definedName name="MCV_T_14">NA()</definedName>
    <definedName name="MCV_T_2">NA()</definedName>
    <definedName name="MCV_T_20">'[17]WEO LINK'!#REF!</definedName>
    <definedName name="MCV_T_25">NA()</definedName>
    <definedName name="MCV_T_28">'[17]WEO LINK'!#REF!</definedName>
    <definedName name="MCV_T_66">'[18]WEO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'[34]Prog'!#REF!</definedName>
    <definedName name="MENORES">#REF!</definedName>
    <definedName name="MENORES_14">#REF!</definedName>
    <definedName name="MENORES_25">#REF!</definedName>
    <definedName name="MER">#REF!</definedName>
    <definedName name="MFISCAL">'[4]Annual Raw Data'!#REF!</definedName>
    <definedName name="mflowsa">mflowsa</definedName>
    <definedName name="mflowsq">mflowsq</definedName>
    <definedName name="mgoods">'[21]CAgds'!$D$14:$BO$14</definedName>
    <definedName name="mgoods_11">'[56]CAgds'!$D$14:$BO$14</definedName>
    <definedName name="MICRO">#REF!</definedName>
    <definedName name="MICROM_11">'[29]WEO'!#REF!</definedName>
    <definedName name="MICROM_66">'[29]WEO'!#REF!</definedName>
    <definedName name="MIDDLE">#REF!</definedName>
    <definedName name="MIMP3">'[14]monimp'!$A$88:$F$92</definedName>
    <definedName name="MIMPALL">'[14]monimp'!$A$67:$F$88</definedName>
    <definedName name="minc">'[21]CAinc'!$D$14:$BO$14</definedName>
    <definedName name="minc_11">'[56]CAinc'!$D$14:$BO$14</definedName>
    <definedName name="MISC3">#REF!</definedName>
    <definedName name="MISC4">'[2]OUTPUT'!#REF!</definedName>
    <definedName name="mm">mm</definedName>
    <definedName name="mm_11">'[57]labels'!#REF!</definedName>
    <definedName name="mm_14">'[57]labels'!#REF!</definedName>
    <definedName name="mm_20">mm_20</definedName>
    <definedName name="mm_24">mm_24</definedName>
    <definedName name="mm_25">'[57]labels'!#REF!</definedName>
    <definedName name="mm_28">mm_28</definedName>
    <definedName name="MNDATES">#REF!</definedName>
    <definedName name="MNEER">#REF!</definedName>
    <definedName name="mnfs">'[21]CAnfs'!$D$14:$BO$14</definedName>
    <definedName name="mnfs_11">'[56]CAnfs'!$D$14:$BO$14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'[14]Montabs'!$B$315:$CO$371</definedName>
    <definedName name="MONSURR">'[14]Montabs'!$B$374:$CO$425</definedName>
    <definedName name="MONSURVEY">'[14]Montabs'!$B$243:$CQ$311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'[11]MSURVEY_old'!$A$1:$I$54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ultilateral">#REF!</definedName>
    <definedName name="Municipios">#REF!</definedName>
    <definedName name="Municipios_14">#REF!</definedName>
    <definedName name="Municipios_25">#REF!</definedName>
    <definedName name="NAME">'[58]DATA'!$B$1:$IT$1</definedName>
    <definedName name="name1">#REF!</definedName>
    <definedName name="name1_11">#REF!</definedName>
    <definedName name="name1_17">'[17]Data _ Calc'!#REF!</definedName>
    <definedName name="name1_20">#REF!</definedName>
    <definedName name="name1_22">'[17]Main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'[15]BFtab10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'[37]EU2DBase'!#REF!</definedName>
    <definedName name="NAMESM">'[37]EU2DBase'!#REF!</definedName>
    <definedName name="NAMESQ">'[37]EU2DBase'!#REF!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'[25]NIR__'!$A$77:$AM$118</definedName>
    <definedName name="NBUNIR">'[25]NIR__'!$A$4:$AM$72</definedName>
    <definedName name="NC_R">'[27]weo_real'!#REF!</definedName>
    <definedName name="NCG">'[17]WEO LINK'!#REF!</definedName>
    <definedName name="NCG_14">NA()</definedName>
    <definedName name="NCG_2">NA()</definedName>
    <definedName name="NCG_20">'[17]WEO LINK'!#REF!</definedName>
    <definedName name="NCG_25">NA()</definedName>
    <definedName name="NCG_28">'[17]WEO LINK'!#REF!</definedName>
    <definedName name="NCG_R">'[17]WEO LINK'!#REF!</definedName>
    <definedName name="NCG_R_14">NA()</definedName>
    <definedName name="NCG_R_2">NA()</definedName>
    <definedName name="NCG_R_20">'[17]WEO LINK'!#REF!</definedName>
    <definedName name="NCG_R_25">NA()</definedName>
    <definedName name="NCG_R_28">'[17]WEO LINK'!#REF!</definedName>
    <definedName name="NCP">'[17]WEO LINK'!#REF!</definedName>
    <definedName name="NCP_14">NA()</definedName>
    <definedName name="NCP_2">NA()</definedName>
    <definedName name="NCP_20">'[17]WEO LINK'!#REF!</definedName>
    <definedName name="NCP_25">NA()</definedName>
    <definedName name="NCP_28">'[17]WEO LINK'!#REF!</definedName>
    <definedName name="NCP_R">'[17]WEO LINK'!#REF!</definedName>
    <definedName name="NCP_R_14">NA()</definedName>
    <definedName name="NCP_R_2">NA()</definedName>
    <definedName name="NCP_R_20">'[17]WEO LINK'!#REF!</definedName>
    <definedName name="NCP_R_25">NA()</definedName>
    <definedName name="NCP_R_28">'[17]WEO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'[17]Data _ Calc'!#REF!</definedName>
    <definedName name="newt2_22">'[17]Main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'[27]weo_real'!#REF!</definedName>
    <definedName name="NFB_R_GDP">'[27]weo_real'!#REF!</definedName>
    <definedName name="NFI">'[17]WEO LINK'!#REF!</definedName>
    <definedName name="NFI_14">NA()</definedName>
    <definedName name="NFI_2">NA()</definedName>
    <definedName name="NFI_20">'[17]WEO LINK'!#REF!</definedName>
    <definedName name="NFI_25">NA()</definedName>
    <definedName name="NFI_28">'[17]WEO LINK'!#REF!</definedName>
    <definedName name="NFI_R">'[17]WEO LINK'!#REF!</definedName>
    <definedName name="NFI_R_14">NA()</definedName>
    <definedName name="NFI_R_2">NA()</definedName>
    <definedName name="NFI_R_20">'[17]WEO LINK'!#REF!</definedName>
    <definedName name="NFI_R_25">NA()</definedName>
    <definedName name="NFI_R_28">'[17]WEO LINK'!#REF!</definedName>
    <definedName name="NGDP">'[17]WEO LINK'!#REF!</definedName>
    <definedName name="NGDP_14">NA()</definedName>
    <definedName name="NGDP_2">NA()</definedName>
    <definedName name="NGDP_20">'[17]WEO LINK'!#REF!</definedName>
    <definedName name="NGDP_25">NA()</definedName>
    <definedName name="NGDP_28">'[17]WEO LINK'!#REF!</definedName>
    <definedName name="NGDP_35">'[55]Q2'!$E$47:$AH$47</definedName>
    <definedName name="NGDP_DG">NA()</definedName>
    <definedName name="NGDP_R">'[17]WEO LINK'!#REF!</definedName>
    <definedName name="NGDP_R_14">NA()</definedName>
    <definedName name="NGDP_R_2">NA()</definedName>
    <definedName name="NGDP_R_20">'[17]WEO LINK'!#REF!</definedName>
    <definedName name="NGDP_R_25">NA()</definedName>
    <definedName name="NGDP_R_28">'[17]WEO LINK'!#REF!</definedName>
    <definedName name="NGDP_RG">'[19]Q1'!$E$51:$AH$51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'[17]WEO LINK'!#REF!</definedName>
    <definedName name="NGS_20">'[17]WEO LINK'!#REF!</definedName>
    <definedName name="NGS_28">'[17]WEO LINK'!#REF!</definedName>
    <definedName name="NGS_NGDP">NA()</definedName>
    <definedName name="NI_R">'[27]weo_real'!#REF!</definedName>
    <definedName name="NINV">'[17]WEO LINK'!#REF!</definedName>
    <definedName name="NINV_14">NA()</definedName>
    <definedName name="NINV_2">NA()</definedName>
    <definedName name="NINV_20">'[17]WEO LINK'!#REF!</definedName>
    <definedName name="NINV_25">NA()</definedName>
    <definedName name="NINV_28">'[17]WEO LINK'!#REF!</definedName>
    <definedName name="NINV_R">'[17]WEO LINK'!#REF!</definedName>
    <definedName name="NINV_R_14">NA()</definedName>
    <definedName name="NINV_R_2">NA()</definedName>
    <definedName name="NINV_R_20">'[17]WEO LINK'!#REF!</definedName>
    <definedName name="NINV_R_25">NA()</definedName>
    <definedName name="NINV_R_28">'[17]WEO LINK'!#REF!</definedName>
    <definedName name="NINV_R_GDP">'[27]weo_real'!#REF!</definedName>
    <definedName name="NIR">'[14]junk'!$A$108:$F$137</definedName>
    <definedName name="NIRCURR">#REF!</definedName>
    <definedName name="NLG">#REF!</definedName>
    <definedName name="NM">'[17]WEO LINK'!#REF!</definedName>
    <definedName name="NM_14">NA()</definedName>
    <definedName name="NM_2">NA()</definedName>
    <definedName name="NM_20">'[17]WEO LINK'!#REF!</definedName>
    <definedName name="NM_25">NA()</definedName>
    <definedName name="NM_28">'[17]WEO LINK'!#REF!</definedName>
    <definedName name="NM_R">'[17]WEO LINK'!#REF!</definedName>
    <definedName name="NM_R_14">NA()</definedName>
    <definedName name="NM_R_2">NA()</definedName>
    <definedName name="NM_R_20">'[17]WEO LINK'!#REF!</definedName>
    <definedName name="NM_R_25">NA()</definedName>
    <definedName name="NM_R_28">'[17]WEO LINK'!#REF!</definedName>
    <definedName name="nman">nman</definedName>
    <definedName name="NMG_R">'[17]WEO LINK'!#REF!</definedName>
    <definedName name="NMG_R_20">'[17]WEO LINK'!#REF!</definedName>
    <definedName name="NMG_R_28">'[17]WEO LINK'!#REF!</definedName>
    <definedName name="NMG_RG">NA()</definedName>
    <definedName name="NMS_R">'[27]weo_real'!#REF!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'[59]Prog'!#REF!</definedName>
    <definedName name="NTDD_R">'[27]weo_real'!#REF!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'[17]WEO LINK'!#REF!</definedName>
    <definedName name="NX_14">NA()</definedName>
    <definedName name="NX_2">NA()</definedName>
    <definedName name="NX_20">'[17]WEO LINK'!#REF!</definedName>
    <definedName name="NX_25">NA()</definedName>
    <definedName name="NX_28">'[17]WEO LINK'!#REF!</definedName>
    <definedName name="NX_R">'[17]WEO LINK'!#REF!</definedName>
    <definedName name="NX_R_14">NA()</definedName>
    <definedName name="NX_R_2">NA()</definedName>
    <definedName name="NX_R_20">'[17]WEO LINK'!#REF!</definedName>
    <definedName name="NX_R_25">NA()</definedName>
    <definedName name="NX_R_28">'[17]WEO LINK'!#REF!</definedName>
    <definedName name="NXG_R">'[17]WEO LINK'!#REF!</definedName>
    <definedName name="NXG_R_20">'[17]WEO LINK'!#REF!</definedName>
    <definedName name="NXG_R_28">'[17]WEO LINK'!#REF!</definedName>
    <definedName name="NXG_RG">NA()</definedName>
    <definedName name="NXS_R">'[27]weo_real'!#REF!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'[57]labels'!#REF!</definedName>
    <definedName name="p_25">'[57]labels'!#REF!</definedName>
    <definedName name="P92_">#REF!</definedName>
    <definedName name="Parmeshwar">#REF!</definedName>
    <definedName name="Pay_Cap">'[60]Baseline'!#REF!</definedName>
    <definedName name="pchBM">#REF!</definedName>
    <definedName name="pchBMG">#REF!</definedName>
    <definedName name="pchBX">#REF!</definedName>
    <definedName name="pchBXG">#REF!</definedName>
    <definedName name="pchNM_R">'[27]weo_real'!#REF!</definedName>
    <definedName name="pchNMG_R">'[19]Q1'!$E$45:$AH$45</definedName>
    <definedName name="pchNX_R">'[27]weo_real'!#REF!</definedName>
    <definedName name="pchNXG_R">'[19]Q1'!$E$36:$AH$36</definedName>
    <definedName name="pchTX_D">#REF!</definedName>
    <definedName name="pchTXG_D">#REF!</definedName>
    <definedName name="pchWPCP33_D">#REF!</definedName>
    <definedName name="pclub">#REF!</definedName>
    <definedName name="PCPI">'[17]WEO LINK'!#REF!</definedName>
    <definedName name="PCPI_20">'[17]WEO LINK'!#REF!</definedName>
    <definedName name="PCPI_28">'[17]WEO LINK'!#REF!</definedName>
    <definedName name="PCPIG">'[19]Q3'!$E$22:$AH$22</definedName>
    <definedName name="PCPIG_14">NA()</definedName>
    <definedName name="PCPIG_2">NA()</definedName>
    <definedName name="PCPIG_25">NA()</definedName>
    <definedName name="PD_JH">'[61]Output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csdata">#REF!</definedName>
    <definedName name="pinvtab">'[15]BFtab10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PI95">'[62]WPI'!#REF!</definedName>
    <definedName name="PPPWGT">NA()</definedName>
    <definedName name="PRICES">#REF!</definedName>
    <definedName name="print_aea">#REF!</definedName>
    <definedName name="_xlnm.Print_Area" localSheetId="0">'iulie 2016'!$B$2:$R$63</definedName>
    <definedName name="PRINT_AREA_MI">'[37]EU2DBase'!$C$12:$U$156</definedName>
    <definedName name="Print_Area1">'[63]Tab16_2000_'!$A$1:$G$33</definedName>
    <definedName name="Print_Area2">'[63]Tab16_2000_'!$A$1:$G$33</definedName>
    <definedName name="Print_Area3">'[63]Tab16_2000_'!$A$1:$G$33</definedName>
    <definedName name="_xlnm.Print_Titles" localSheetId="0">'iulie 2016'!$8:$13</definedName>
    <definedName name="PRINT_TITLES_MI">#REF!</definedName>
    <definedName name="Print1">'[64]DATA'!$A$2:$BK$75</definedName>
    <definedName name="Print2">'[64]DATA'!$A$77:$AX$111</definedName>
    <definedName name="Print3">'[64]DATA'!$A$112:$CH$112</definedName>
    <definedName name="Print4">'[64]DATA'!$A$113:$AX$125</definedName>
    <definedName name="Print5">'[64]DATA'!$A$128:$AM$133</definedName>
    <definedName name="Print6">'[64]DATA'!#REF!</definedName>
    <definedName name="Print6_9">'[64]DATA'!$A$135:$N$199</definedName>
    <definedName name="printme">#REF!</definedName>
    <definedName name="PRINTNMP">#REF!</definedName>
    <definedName name="PrintThis_Links">'[45]Links'!$A$1:$F$33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'[65]Debtind:2001_02 Debt Service '!$B$2:$J$72</definedName>
    <definedName name="PROJ">'[65]XMS:MT_Low'!$B$2:$N$57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'[66]GRAFPROM'!#REF!</definedName>
    <definedName name="ProposedCredits">#REF!</definedName>
    <definedName name="prt">'[14]real'!$A$1:$V$98</definedName>
    <definedName name="PSECTOR">#REF!</definedName>
    <definedName name="PTE">#REF!</definedName>
    <definedName name="q2bop">#REF!</definedName>
    <definedName name="Q6_">#REF!</definedName>
    <definedName name="QFISCAL">'[4]Quarterly Raw Data'!#REF!</definedName>
    <definedName name="QTAB7">'[4]Quarterly MacroFlow'!#REF!</definedName>
    <definedName name="QTAB7A">'[4]Quarterly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'[13]LINK'!$A$1:$A$42</definedName>
    <definedName name="RANGENAME_11">#REF!</definedName>
    <definedName name="rateavuseuro">'[20]INweo'!$E$20:$BP$20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'[20]INweo'!$E$21:$BP$21</definedName>
    <definedName name="Ratios">#REF!</definedName>
    <definedName name="Ratios_14">#REF!</definedName>
    <definedName name="Ratios_25">#REF!</definedName>
    <definedName name="REA_EXP">'[67]OUT'!$L$46:$S$88</definedName>
    <definedName name="REA_SEC">'[67]OUT'!$L$191:$S$218</definedName>
    <definedName name="REAL">#REF!</definedName>
    <definedName name="REAL_SAV">'[67]OUT'!$L$8:$S$30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'[14]Montabs'!$B$482:$AJ$533</definedName>
    <definedName name="REDCBACC">'[14]Montabs'!$B$482:$AM$533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'[14]Montabs'!$B$537:$AM$589</definedName>
    <definedName name="REDMS">'[14]Montabs'!$B$536:$AJ$589</definedName>
    <definedName name="REDTab10">'[68]Documents'!$B$454:$H$501</definedName>
    <definedName name="REDTab35">'[69]RED'!#REF!</definedName>
    <definedName name="REDTab43a">#REF!</definedName>
    <definedName name="REDTab43b">#REF!</definedName>
    <definedName name="REDTab6">'[68]Documents'!$B$273:$G$320</definedName>
    <definedName name="REDTab8">'[68]Documents'!$B$349:$G$383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'[40]Contents'!$B$79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_11">#REF!</definedName>
    <definedName name="rep1_14">#REF!</definedName>
    <definedName name="rep1_25">#REF!</definedName>
    <definedName name="rep1_28">#REF!</definedName>
    <definedName name="rep2_11">#REF!</definedName>
    <definedName name="rep2_14">#REF!</definedName>
    <definedName name="rep2_25">#REF!</definedName>
    <definedName name="rep2_28">#REF!</definedName>
    <definedName name="RetrieveMode">'[70]Setup'!$A$1:$A$3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'[45]Main'!$AB$28</definedName>
    <definedName name="rngDepartmentDrive">'[45]Main'!$AB$25</definedName>
    <definedName name="rngEMailAddress">'[45]Main'!$AB$22</definedName>
    <definedName name="rngErrorSort">'[45]ErrCheck'!$A$4</definedName>
    <definedName name="rngLastSave">'[45]Main'!$G$21</definedName>
    <definedName name="rngLastSent">'[45]Main'!$G$20</definedName>
    <definedName name="rngLastUpdate">'[45]Links'!$D$2</definedName>
    <definedName name="rngNeedsUpdate">'[45]Links'!$E$2</definedName>
    <definedName name="rngNews">'[45]Main'!$AB$29</definedName>
    <definedName name="RNGNM">#REF!</definedName>
    <definedName name="rngQuestChecked">'[45]ErrCheck'!$A$3</definedName>
    <definedName name="ROMBOP">#REF!</definedName>
    <definedName name="rquarterly">#REF!</definedName>
    <definedName name="rXDR">#REF!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'[12]Output data'!#REF!</definedName>
    <definedName name="SEK">#REF!</definedName>
    <definedName name="SEL_AGRI">'[11]AGRI_old'!$A$1:$S$22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'[67]IN'!$B$22:$S$49</definedName>
    <definedName name="SHEETNAME_11">#REF!</definedName>
    <definedName name="Simple">#REF!</definedName>
    <definedName name="sitab">#REF!</definedName>
    <definedName name="sitab_11">#REF!</definedName>
    <definedName name="somI">'[1]data input'!#REF!</definedName>
    <definedName name="somII">'[1]data input'!#REF!</definedName>
    <definedName name="somIII">'[1]data input'!#REF!</definedName>
    <definedName name="SOURCE1">#REF!</definedName>
    <definedName name="SOURCE2">#REF!</definedName>
    <definedName name="Sources">#REF!</definedName>
    <definedName name="SR2_11">#REF!</definedName>
    <definedName name="SR2_14">#REF!</definedName>
    <definedName name="SR2_25">#REF!</definedName>
    <definedName name="SR2_28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'[12]Output data'!#REF!</definedName>
    <definedName name="SRTab6">#REF!</definedName>
    <definedName name="SRTab7">'[69]RED'!#REF!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'[71]IMATA'!$B$45:$B$108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'[1]data input'!#REF!</definedName>
    <definedName name="stat2">'[1]data input'!#REF!</definedName>
    <definedName name="stat3">'[1]data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'[1]data input'!#REF!</definedName>
    <definedName name="statII">'[1]data input'!#REF!</definedName>
    <definedName name="statIII">'[1]data input'!#REF!</definedName>
    <definedName name="statt">'[1]data input'!#REF!</definedName>
    <definedName name="Stocks_Dates">'[72]a45'!#REF!</definedName>
    <definedName name="Stocks_Form">'[72]a45'!#REF!</definedName>
    <definedName name="Stocks_IDs">'[72]a45'!#REF!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'[68]Prices'!$A$99:$J$131</definedName>
    <definedName name="T11IMW">'[68]Labor'!$B$3:$J$45</definedName>
    <definedName name="T12ULC">'[68]Labor'!$B$53:$J$97</definedName>
    <definedName name="T13LFE">'[68]Labor'!$B$155:$I$200</definedName>
    <definedName name="T14EPE">'[68]Labor'!$B$256:$J$309</definedName>
    <definedName name="T15ROP">#REF!</definedName>
    <definedName name="T16OPU">#REF!</definedName>
    <definedName name="t1a">#REF!</definedName>
    <definedName name="t2a">#REF!</definedName>
    <definedName name="T2YSECREA">'[73]GDPSEC'!$A$11:$M$80</definedName>
    <definedName name="t3a">#REF!</definedName>
    <definedName name="T3YSECNOM">'[73]GDPSEC'!$A$93:$M$153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'[68]Prices'!$A$3:$R$47</definedName>
    <definedName name="Tab">#REF!</definedName>
    <definedName name="tab1_11">#REF!</definedName>
    <definedName name="tab1_14">#REF!</definedName>
    <definedName name="tab1_25">#REF!</definedName>
    <definedName name="tab1_28">#REF!</definedName>
    <definedName name="Tab19_14">#REF!</definedName>
    <definedName name="Tab19_25">#REF!</definedName>
    <definedName name="TAB1A">#REF!</definedName>
    <definedName name="TAB1CK">#REF!</definedName>
    <definedName name="tab2_11">#REF!</definedName>
    <definedName name="tab2_14">#REF!</definedName>
    <definedName name="tab2_25">#REF!</definedName>
    <definedName name="tab2_28">#REF!</definedName>
    <definedName name="Tab20_14">#REF!</definedName>
    <definedName name="Tab20_25">#REF!</definedName>
    <definedName name="Tab21_14">#REF!</definedName>
    <definedName name="Tab21_25">#REF!</definedName>
    <definedName name="tab22_11">'[74]RED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'[74]RED tables'!#REF!</definedName>
    <definedName name="tab23_11">'[74]RED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'[74]RED tables'!#REF!</definedName>
    <definedName name="tab24_11">'[74]RED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'[74]RED tables'!#REF!</definedName>
    <definedName name="tab25_11">'[74]RED tables'!#REF!</definedName>
    <definedName name="tab25_20">#REF!</definedName>
    <definedName name="tab25_28">#REF!</definedName>
    <definedName name="tab25_66">'[74]RED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_11">#REF!</definedName>
    <definedName name="Tab26_14">#REF!</definedName>
    <definedName name="Tab26_2">#REF!</definedName>
    <definedName name="Tab26_25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_11">#REF!</definedName>
    <definedName name="tab28_14">#REF!</definedName>
    <definedName name="tab28_25">#REF!</definedName>
    <definedName name="tab28_28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_14">#REF!</definedName>
    <definedName name="Tab30_25">#REF!</definedName>
    <definedName name="Tab31_14">#REF!</definedName>
    <definedName name="Tab31_25">#REF!</definedName>
    <definedName name="Tab32_14">#REF!</definedName>
    <definedName name="Tab32_25">#REF!</definedName>
    <definedName name="Tab33_14">#REF!</definedName>
    <definedName name="Tab33_25">#REF!</definedName>
    <definedName name="Tab34_14">#REF!</definedName>
    <definedName name="Tab34_2">#REF!</definedName>
    <definedName name="Tab34_25">#REF!</definedName>
    <definedName name="Tab35_14">#REF!</definedName>
    <definedName name="Tab35_25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_11">'[75]E'!$A$1:$AK$43</definedName>
    <definedName name="tab4_14">#REF!</definedName>
    <definedName name="tab4_2">#REF!</definedName>
    <definedName name="tab4_25">#REF!</definedName>
    <definedName name="tab4_28">#REF!</definedName>
    <definedName name="TAB4_66">'[75]E'!$A$1:$AK$43</definedName>
    <definedName name="TAB4A">'[75]E'!$B$102:$AK$153</definedName>
    <definedName name="TAB4B">'[75]E'!$B$48:$AK$100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_11">#REF!</definedName>
    <definedName name="tab6_14">#REF!</definedName>
    <definedName name="tab6_25">#REF!</definedName>
    <definedName name="tab6_28">#REF!</definedName>
    <definedName name="TAB6A">'[4]Annual Tables'!#REF!</definedName>
    <definedName name="TAB6B">'[4]Annual Tables'!#REF!</definedName>
    <definedName name="TAB6C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_11">#REF!</definedName>
    <definedName name="tab8_14">#REF!</definedName>
    <definedName name="tab8_25">#REF!</definedName>
    <definedName name="tab8_28">#REF!</definedName>
    <definedName name="TAB8NEW">'[11]MSURVEY_old'!$A$1:$H$52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'[76]Table'!$A$1:$AA$81</definedName>
    <definedName name="Table__47">'[77]RED47'!$A$1:$I$53</definedName>
    <definedName name="Table_1">#REF!</definedName>
    <definedName name="Table_1.__Armenia__Selected_Economic_Indicators">'[11]SEI_OLD'!$A$1:$G$59</definedName>
    <definedName name="Table_1___Armenia__Selected_Economic_Indicators">'[11]SEI_OLD'!$A$1:$G$59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'[11]LABORMKT_OLD'!$A$1:$O$37</definedName>
    <definedName name="Table_10____Mozambique____Medium_Term_External_Debt__1997_2015">#REF!</definedName>
    <definedName name="Table_10__Armenia___Labor_Market_Indicators__1994_99__1">'[11]LABORMKT_OLD'!$A$1:$O$37</definedName>
    <definedName name="table_11">#REF!</definedName>
    <definedName name="Table_11._Armenia___Average_Monthly_Wages_in_the_State_Sector__1994_99__1">'[11]WAGES_old'!$A$1:$F$63</definedName>
    <definedName name="Table_11__Armenia___Average_Monthly_Wages_in_the_State_Sector__1994_99__1">'[11]WAGES_old'!$A$1:$F$63</definedName>
    <definedName name="Table_12.__Armenia__Labor_Force__Employment__and_Unemployment__1994_99">'[11]EMPLOY_old'!$A$1:$H$53</definedName>
    <definedName name="Table_12___Armenia__Labor_Force__Employment__and_Unemployment__1994_99">'[11]EMPLOY_old'!$A$1:$H$53</definedName>
    <definedName name="Table_13._Armenia___Employment_in_the_Public_Sector__1994_99">'[11]EMPL_PUBL_old'!$A$1:$F$27</definedName>
    <definedName name="Table_13__Armenia___Employment_in_the_Public_Sector__1994_99">'[11]EMPL_PUBL_old'!$A$1:$F$27</definedName>
    <definedName name="Table_14">#REF!</definedName>
    <definedName name="Table_14._Armenia___Budgetary_Sector_Employment__1994_99">'[11]EMPL_BUDG_old'!$A$1:$K$17</definedName>
    <definedName name="Table_14__Armenia___Budgetary_Sector_Employment__1994_99">'[11]EMPL_BUDG_old'!$A$1:$K$17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'[11]EXPEN_old'!$A$1:$F$25</definedName>
    <definedName name="Table_19__Armenia___Distribution_of_Current_Expenditures_in_the_Consolidated_Government_Budget__1994_99">'[11]EXPEN_old'!$A$1:$F$25</definedName>
    <definedName name="Table_2.__Armenia___Real_Gross_Domestic_Product_Growth__1994_99">'[11]NGDP_R_old'!$A$1:$L$35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'[11]NGDP_R_old'!$A$1:$L$35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'[11]TAX_REV_old'!$A$1:$F$24</definedName>
    <definedName name="Table_20__Armenia___Composition_of_Tax_Revenues_in_Consolidated_Government_Budget__1994_99">'[11]TAX_REV_old'!$A$1:$F$24</definedName>
    <definedName name="Table_21._Armenia___Accounts_of_the_Central_Bank__1994_99">'[11]CBANK_old'!$A$1:$U$46</definedName>
    <definedName name="Table_21__Armenia___Accounts_of_the_Central_Bank__1994_99">'[11]CBANK_old'!$A$1:$U$46</definedName>
    <definedName name="Table_22._Armenia___Monetary_Survey__1994_99">'[11]MSURVEY_old'!$A$1:$Q$52</definedName>
    <definedName name="Table_22__Armenia___Monetary_Survey__1994_99">'[11]MSURVEY_old'!$A$1:$Q$52</definedName>
    <definedName name="Table_23._Armenia___Commercial_Banks___Interest_Rates_for_Loans_and_Deposits_in_Drams_and_U.S._Dollars__1996_99">'[11]INT_RATES_old'!$A$1:$R$32</definedName>
    <definedName name="Table_23__Armenia___Commercial_Banks___Interest_Rates_for_Loans_and_Deposits_in_Drams_and_U_S__Dollars__1996_99">'[11]INT_RATES_old'!$A$1:$R$32</definedName>
    <definedName name="Table_24._Armenia___Treasury_Bills__1995_99">'[11]Tbill_old'!$A$1:$U$31</definedName>
    <definedName name="Table_24__Armenia___Treasury_Bills__1995_99">'[11]Tbill_old'!$A$1:$U$31</definedName>
    <definedName name="Table_25">#REF!</definedName>
    <definedName name="Table_25._Armenia___Quarterly_Balance_of_Payments_and_External_Financing__1995_99">'[11]BOP_Q_OLD'!$A$1:$F$74</definedName>
    <definedName name="Table_25__Armenia___Quarterly_Balance_of_Payments_and_External_Financing__1995_99">'[11]BOP_Q_OLD'!$A$1:$F$74</definedName>
    <definedName name="Table_26._Armenia___Summary_External_Debt_Data__1995_99">'[11]EXTDEBT_OLD'!$A$1:$F$45</definedName>
    <definedName name="Table_26__Armenia___Summary_External_Debt_Data__1995_99">'[11]EXTDEBT_OLD'!$A$1:$F$45</definedName>
    <definedName name="Table_27.__Armenia___Commodity_Composition_of_Trade__1995_99">'[11]COMP_TRADE'!$A$1:$F$29</definedName>
    <definedName name="Table_27___Armenia___Commodity_Composition_of_Trade__1995_99">'[11]COMP_TRADE'!$A$1:$F$29</definedName>
    <definedName name="Table_28._Armenia___Direction_of_Trade__1995_99">'[11]DOT'!$A$1:$F$66</definedName>
    <definedName name="Table_28__Armenia___Direction_of_Trade__1995_99">'[11]DOT'!$A$1:$F$66</definedName>
    <definedName name="Table_29._Armenia___Incorporatized_and_Partially_Privatized_Enterprises__1994_99">'[11]PRIVATE_OLD'!$A$1:$G$29</definedName>
    <definedName name="Table_29__Armenia___Incorporatized_and_Partially_Privatized_Enterprises__1994_99">'[11]PRIVATE_OLD'!$A$1:$G$29</definedName>
    <definedName name="Table_3.__Armenia_Quarterly_Real_GDP_1997_99">'[11]GDP_q_old'!$A$1:$P$31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'[11]GDP_q_old'!$A$1:$P$31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'[11]BNKIND_old'!$A$1:$M$16</definedName>
    <definedName name="Table_30__Armenia___Banking_System_Indicators__1997_99">'[11]BNKIND_old'!$A$1:$M$16</definedName>
    <definedName name="Table_31._Armenia___Banking_Sector_Loans__1996_99">'[11]BNKLOANS_old'!$A$1:$O$40</definedName>
    <definedName name="Table_31__Armenia___Banking_Sector_Loans__1996_99">'[11]BNKLOANS_old'!$A$1:$O$40</definedName>
    <definedName name="Table_32._Armenia___Total_Electricity_Generation__Distribution_and_Collection__1994_99">'[11]ELECTR_old'!$A$1:$F$51</definedName>
    <definedName name="Table_32__Armenia___Total_Electricity_Generation__Distribution_and_Collection__1994_99">'[11]ELECTR_old'!$A$1:$F$51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'[11]taxrevSum'!$A$1:$F$52</definedName>
    <definedName name="Table_34__General_Government_Tax_Revenue_Performance_in_Armenia_and_Comparator_Countries_1995___1998_1">'[11]taxrevSum'!$A$1:$F$52</definedName>
    <definedName name="Table_4.__Moldova____Monetary_Survey_and_Projections__1994_98_1">#REF!</definedName>
    <definedName name="Table_4._Armenia___Gross_Domestic_Product__1994_99">'[11]NGDP_old'!$A$1:$O$33</definedName>
    <definedName name="Table_4___Moldova____Monetary_Survey_and_Projections__1994_98_1">#REF!</definedName>
    <definedName name="Table_4__Armenia___Gross_Domestic_Product__1994_99">'[11]NGDP_old'!$A$1:$O$33</definedName>
    <definedName name="Table_4SR">#REF!</definedName>
    <definedName name="Table_5._Armenia___Production_of_Selected_Agricultural_Products__1994_99">'[11]AGRI_old'!$A$1:$S$22</definedName>
    <definedName name="Table_5__Armenia___Production_of_Selected_Agricultural_Products__1994_99">'[11]AGRI_old'!$A$1:$S$22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'[11]INDCOM_old'!$A$1:$L$31</definedName>
    <definedName name="Table_6___Moldova__Balance_of_Payments__1994_98">#REF!</definedName>
    <definedName name="Table_6__Armenia___Production_of_Selected_Industrial_Commodities__1994_99">'[11]INDCOM_old'!$A$1:$L$31</definedName>
    <definedName name="Table_7._Armenia___Consumer_Prices__1994_99">'[11]CPI_old'!$A$1:$I$102</definedName>
    <definedName name="Table_7__Armenia___Consumer_Prices__1994_99">'[11]CPI_old'!$A$1:$I$102</definedName>
    <definedName name="Table_8.__Armenia___Selected_Energy_Prices__1994_99__1">'[11]ENERGY_old'!$A$1:$AF$25</definedName>
    <definedName name="Table_8___Armenia___Selected_Energy_Prices__1994_99__1">'[11]ENERGY_old'!$A$1:$AF$25</definedName>
    <definedName name="Table_9._Armenia___Regulated_Prices_for_Main_Commodities_and_Services__1994_99__1">'[11]MAINCOM_old '!$A$1:$H$20</definedName>
    <definedName name="Table_9__Armenia___Regulated_Prices_for_Main_Commodities_and_Services__1994_99__1">'[11]MAINCOM_old '!$A$1:$H$20</definedName>
    <definedName name="Table_debt">'[78]Table'!$A$3:$AB$70</definedName>
    <definedName name="Table_debt_14">#REF!</definedName>
    <definedName name="Table_debt_25">#REF!</definedName>
    <definedName name="Table_debt_new">'[79]Table'!$A$3:$AB$70</definedName>
    <definedName name="Table_debt_new_11">'[80]Table'!$A$3:$AB$70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'[67]Labor'!$A$1:$X$58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'[78]Table_GEF'!$B$2:$T$51</definedName>
    <definedName name="Tbl_GFN_14">#REF!</definedName>
    <definedName name="Tbl_GFN_25">#REF!</definedName>
    <definedName name="TBLA">#REF!</definedName>
    <definedName name="TBLB">#REF!</definedName>
    <definedName name="tblChecks">'[45]ErrCheck'!$A$3:$E$5</definedName>
    <definedName name="tblLinks">'[45]Links'!$A$4:$F$33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'[17]WEO LINK'!#REF!</definedName>
    <definedName name="TMG_D_11">'[18]WEO LINK'!#REF!</definedName>
    <definedName name="TMG_D_14">'[23]Q5'!$E$23:$AH$23</definedName>
    <definedName name="TMG_D_2">'[23]Q5'!$E$23:$AH$23</definedName>
    <definedName name="TMG_D_20">'[17]WEO LINK'!#REF!</definedName>
    <definedName name="TMG_D_25">'[23]Q5'!$E$23:$AH$23</definedName>
    <definedName name="TMG_D_28">'[17]WEO LINK'!#REF!</definedName>
    <definedName name="TMG_D_66">'[18]WEO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'[17]WEO LINK'!#REF!</definedName>
    <definedName name="TMGO_11">'[18]WEO LINK'!#REF!</definedName>
    <definedName name="TMGO_14">NA()</definedName>
    <definedName name="TMGO_2">NA()</definedName>
    <definedName name="TMGO_20">'[17]WEO LINK'!#REF!</definedName>
    <definedName name="TMGO_25">NA()</definedName>
    <definedName name="TMGO_28">'[17]WEO LINK'!#REF!</definedName>
    <definedName name="TMGO_66">'[18]WEO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'[11]INT_RATES_old'!$A$1:$A$33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'[17]WEO LINK'!#REF!</definedName>
    <definedName name="TXG_D_11">'[18]WEO LINK'!#REF!</definedName>
    <definedName name="TXG_D_14">NA()</definedName>
    <definedName name="TXG_D_2">NA()</definedName>
    <definedName name="TXG_D_20">'[17]WEO LINK'!#REF!</definedName>
    <definedName name="TXG_D_25">NA()</definedName>
    <definedName name="TXG_D_28">'[17]WEO LINK'!#REF!</definedName>
    <definedName name="TXG_D_66">'[18]WEO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'[17]WEO LINK'!#REF!</definedName>
    <definedName name="TXGO_11">'[18]WEO LINK'!#REF!</definedName>
    <definedName name="TXGO_14">NA()</definedName>
    <definedName name="TXGO_2">NA()</definedName>
    <definedName name="TXGO_20">'[17]WEO LINK'!#REF!</definedName>
    <definedName name="TXGO_25">NA()</definedName>
    <definedName name="TXGO_28">'[17]WEO LINK'!#REF!</definedName>
    <definedName name="TXGO_66">'[18]WEO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'[40]Contents'!$B$80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'[14]Montabs:junk'!$B$17:$U$38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'[11]WAGES_old'!$A$1:$G$62</definedName>
    <definedName name="WEO">#REF!</definedName>
    <definedName name="WEO_Q4">#REF!</definedName>
    <definedName name="WEO1_14">#REF!</definedName>
    <definedName name="WEO1_25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'[29]WEO'!#REF!</definedName>
    <definedName name="WIN_66">'[29]WEO'!#REF!</definedName>
    <definedName name="WPCP33_D">#REF!</definedName>
    <definedName name="WPCP33pch">#REF!</definedName>
    <definedName name="WPI">'[3]REER Forecast'!#REF!</definedName>
    <definedName name="Wt_d">#REF!</definedName>
    <definedName name="xdf">#REF!</definedName>
    <definedName name="xdr">#REF!</definedName>
    <definedName name="xgoods">'[21]CAgds'!$D$12:$BO$12</definedName>
    <definedName name="xgoods_11">'[56]CAgds'!$D$12:$BO$12</definedName>
    <definedName name="XGS">#REF!</definedName>
    <definedName name="xinc">'[21]CAinc'!$D$12:$BO$12</definedName>
    <definedName name="xinc_11">'[56]CAinc'!$D$12:$BO$12</definedName>
    <definedName name="xnfs">'[21]CAnfs'!$D$12:$BO$12</definedName>
    <definedName name="xnfs_11">'[56]CAnfs'!$D$12:$BO$12</definedName>
    <definedName name="XOF">#REF!</definedName>
    <definedName name="xr">#REF!</definedName>
    <definedName name="xxWRS_1">WEO '[13]LINK'!$A$1:$A$42</definedName>
    <definedName name="xxWRS_1_15">WEO '[13]LINK'!$A$1:$A$42</definedName>
    <definedName name="xxWRS_1_17">WEO '[13]LINK'!$A$1:$A$42</definedName>
    <definedName name="xxWRS_1_2">#REF!</definedName>
    <definedName name="xxWRS_1_20">WEO '[13]LINK'!$A$1:$A$42</definedName>
    <definedName name="xxWRS_1_22">WEO '[13]LINK'!$A$1:$A$42</definedName>
    <definedName name="xxWRS_1_24">WEO '[13]LINK'!$A$1:$A$42</definedName>
    <definedName name="xxWRS_1_28">WEO '[13]LINK'!$A$1:$A$42</definedName>
    <definedName name="xxWRS_1_37">WEO '[13]LINK'!$A$1:$A$42</definedName>
    <definedName name="xxWRS_1_38">WEO '[13]LINK'!$A$1:$A$42</definedName>
    <definedName name="xxWRS_1_46">WEO '[13]LINK'!$A$1:$A$42</definedName>
    <definedName name="xxWRS_1_47">WEO '[13]LINK'!$A$1:$A$42</definedName>
    <definedName name="xxWRS_1_49">WEO '[13]LINK'!$A$1:$A$42</definedName>
    <definedName name="xxWRS_1_54">WEO '[13]LINK'!$A$1:$A$42</definedName>
    <definedName name="xxWRS_1_55">WEO '[13]LINK'!$A$1:$A$42</definedName>
    <definedName name="xxWRS_1_56">WEO '[13]LINK'!$A$1:$A$42</definedName>
    <definedName name="xxWRS_1_57">WEO '[13]LINK'!$A$1:$A$42</definedName>
    <definedName name="xxWRS_1_61">WEO '[13]LINK'!$A$1:$A$42</definedName>
    <definedName name="xxWRS_1_63">WEO '[13]LINK'!$A$1:$A$42</definedName>
    <definedName name="xxWRS_1_64">WEO '[13]LINK'!$A$1:$A$42</definedName>
    <definedName name="xxWRS_1_65">WEO '[13]LINK'!$A$1:$A$42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'[81]Table'!$A$3:$AB$70</definedName>
    <definedName name="xxxxx_11">'[82]Table'!$A$3:$AB$70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'[83]ass'!$7:$7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'[84]oth'!$17:$17</definedName>
    <definedName name="zRoWCPIchange">#REF!</definedName>
    <definedName name="zRoWCPIchange_14">#REF!</definedName>
    <definedName name="zRoWCPIchange_25">#REF!</definedName>
    <definedName name="zSDReRate">'[84]ass'!$24:$24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'[85]до викупа'!$E$664</definedName>
  </definedNames>
  <calcPr fullCalcOnLoad="1"/>
</workbook>
</file>

<file path=xl/sharedStrings.xml><?xml version="1.0" encoding="utf-8"?>
<sst xmlns="http://schemas.openxmlformats.org/spreadsheetml/2006/main" count="110" uniqueCount="102">
  <si>
    <t xml:space="preserve">BUGETUL GENERAL CONSOLIDAT </t>
  </si>
  <si>
    <t xml:space="preserve">Realizări 01.01 - 31.07.2016 </t>
  </si>
  <si>
    <t>PIB 2016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</si>
  <si>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</si>
  <si>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</si>
  <si>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</si>
  <si>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</si>
  <si>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</si>
  <si>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</si>
  <si>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Total</t>
  </si>
  <si>
    <t xml:space="preserve">Transferuri </t>
  </si>
  <si>
    <t>Opera-</t>
  </si>
  <si>
    <t>Buget general consolidat</t>
  </si>
  <si>
    <t xml:space="preserve">de 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</si>
  <si>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</si>
  <si>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</si>
  <si>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</si>
  <si>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</si>
  <si>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</si>
  <si>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</si>
  <si>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</si>
  <si>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</si>
  <si>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</si>
  <si>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</si>
  <si>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</si>
  <si>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</si>
  <si>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</si>
  <si>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</si>
  <si>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</si>
  <si>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</si>
  <si>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</si>
  <si>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</si>
  <si>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</si>
  <si>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</si>
  <si>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</si>
  <si>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</si>
  <si>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</si>
  <si>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</si>
  <si>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</si>
  <si>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 xml:space="preserve">somaj </t>
  </si>
  <si>
    <t xml:space="preserve"> asigurari </t>
  </si>
  <si>
    <t xml:space="preserve"> finantate </t>
  </si>
  <si>
    <t xml:space="preserve">bursabile </t>
  </si>
  <si>
    <t xml:space="preserve"> autostrazi 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</si>
  <si>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</si>
  <si>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</si>
  <si>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</si>
  <si>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</si>
  <si>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</si>
  <si>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</si>
  <si>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si drumuri </t>
  </si>
  <si>
    <t>Sume</t>
  </si>
  <si>
    <t>% din PIB</t>
  </si>
  <si>
    <t xml:space="preserve"> sanatate </t>
  </si>
  <si>
    <t xml:space="preserve"> partial din
venituri 
proprii</t>
  </si>
  <si>
    <t xml:space="preserve"> nationale </t>
  </si>
  <si>
    <t xml:space="preserve">   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</si>
  <si>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</si>
  <si>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</si>
  <si>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</si>
  <si>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</si>
  <si>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</si>
  <si>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</si>
  <si>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</si>
  <si>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</si>
  <si>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</si>
  <si>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</si>
  <si>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</si>
  <si>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Taxa pe utilizarea bunurilor, autorizarea utilizarii bunurilor sau pe  desfasurarea de activitati </t>
  </si>
  <si>
    <t>Impozitul pe comertul exterior (taxe vamale)</t>
  </si>
  <si>
    <t>Alte impozite si taxe fiscale</t>
  </si>
  <si>
    <t xml:space="preserve">  Contributii de asigurari </t>
  </si>
  <si>
    <t xml:space="preserve">  Venituri nefiscale</t>
  </si>
  <si>
    <t xml:space="preserve">Subventii </t>
  </si>
  <si>
    <t>Venituri din capital</t>
  </si>
  <si>
    <t>Donatii</t>
  </si>
  <si>
    <t>Sume de la UE in contul platilor efectuate *)</t>
  </si>
  <si>
    <t>Operatiuni financiare</t>
  </si>
  <si>
    <t>Sume incasate in contul unic, la bugetul de stat</t>
  </si>
  <si>
    <t>Alte sume primite de la UE pentru programele operationale finantate in cadrul obiectivului convergenta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</si>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</sst>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#,##0.000"/>
    <numFmt numFmtId="166" formatCode="#,##0.000000"/>
    <numFmt numFmtId="167" formatCode="#,##0.0000"/>
    <numFmt numFmtId="168" formatCode="#,##0.00000000"/>
    <numFmt numFmtId="169" formatCode="#,##0.00000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b/>
      <sz val="14"/>
      <color indexed="53"/>
      <name val="Arial"/>
      <family val="2"/>
    </font>
    <font>
      <sz val="12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4"/>
      <color theme="5" tint="-0.24997000396251678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164" fontId="2" fillId="33" borderId="0" xfId="0" applyNumberFormat="1" applyFont="1" applyFill="1" applyBorder="1" applyAlignment="1" applyProtection="1">
      <alignment horizontal="center"/>
      <protection locked="0"/>
    </xf>
    <xf numFmtId="164" fontId="3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right"/>
      <protection locked="0"/>
    </xf>
    <xf numFmtId="164" fontId="7" fillId="33" borderId="0" xfId="0" applyNumberFormat="1" applyFont="1" applyFill="1" applyBorder="1" applyAlignment="1" applyProtection="1">
      <alignment horizontal="right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164" fontId="3" fillId="33" borderId="0" xfId="0" applyNumberFormat="1" applyFont="1" applyFill="1" applyAlignment="1" applyProtection="1">
      <alignment horizontal="center"/>
      <protection locked="0"/>
    </xf>
    <xf numFmtId="167" fontId="8" fillId="33" borderId="0" xfId="0" applyNumberFormat="1" applyFont="1" applyFill="1" applyBorder="1" applyAlignment="1" applyProtection="1">
      <alignment/>
      <protection locked="0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7" fillId="33" borderId="0" xfId="0" applyNumberFormat="1" applyFont="1" applyFill="1" applyBorder="1" applyAlignment="1" applyProtection="1">
      <alignment/>
      <protection locked="0"/>
    </xf>
    <xf numFmtId="168" fontId="3" fillId="33" borderId="0" xfId="0" applyNumberFormat="1" applyFont="1" applyFill="1" applyAlignment="1" applyProtection="1">
      <alignment horizontal="right"/>
      <protection locked="0"/>
    </xf>
    <xf numFmtId="164" fontId="8" fillId="33" borderId="0" xfId="0" applyNumberFormat="1" applyFont="1" applyFill="1" applyBorder="1" applyAlignment="1" applyProtection="1">
      <alignment/>
      <protection locked="0"/>
    </xf>
    <xf numFmtId="164" fontId="5" fillId="33" borderId="0" xfId="0" applyNumberFormat="1" applyFont="1" applyFill="1" applyAlignment="1" applyProtection="1">
      <alignment horizontal="center"/>
      <protection locked="0"/>
    </xf>
    <xf numFmtId="164" fontId="5" fillId="33" borderId="0" xfId="55" applyNumberFormat="1" applyFont="1" applyFill="1" applyAlignment="1">
      <alignment/>
      <protection/>
    </xf>
    <xf numFmtId="3" fontId="2" fillId="33" borderId="0" xfId="0" applyNumberFormat="1" applyFont="1" applyFill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right"/>
      <protection locked="0"/>
    </xf>
    <xf numFmtId="164" fontId="3" fillId="33" borderId="0" xfId="0" applyNumberFormat="1" applyFont="1" applyFill="1" applyBorder="1" applyAlignment="1" applyProtection="1">
      <alignment/>
      <protection locked="0"/>
    </xf>
    <xf numFmtId="169" fontId="3" fillId="33" borderId="0" xfId="0" applyNumberFormat="1" applyFont="1" applyFill="1" applyBorder="1" applyAlignment="1" applyProtection="1">
      <alignment/>
      <protection locked="0"/>
    </xf>
    <xf numFmtId="164" fontId="2" fillId="33" borderId="10" xfId="0" applyNumberFormat="1" applyFont="1" applyFill="1" applyBorder="1" applyAlignment="1" applyProtection="1">
      <alignment horizontal="center" vertical="top" readingOrder="1"/>
      <protection/>
    </xf>
    <xf numFmtId="164" fontId="3" fillId="33" borderId="10" xfId="0" applyNumberFormat="1" applyFont="1" applyFill="1" applyBorder="1" applyAlignment="1" applyProtection="1">
      <alignment horizontal="center" vertical="top" readingOrder="1"/>
      <protection/>
    </xf>
    <xf numFmtId="0" fontId="2" fillId="33" borderId="0" xfId="0" applyFont="1" applyFill="1" applyBorder="1" applyAlignment="1">
      <alignment horizontal="center" vertical="top" readingOrder="1"/>
    </xf>
    <xf numFmtId="0" fontId="3" fillId="33" borderId="0" xfId="0" applyFont="1" applyFill="1" applyBorder="1" applyAlignment="1">
      <alignment horizontal="center" vertical="top" readingOrder="1"/>
    </xf>
    <xf numFmtId="166" fontId="2" fillId="33" borderId="0" xfId="0" applyNumberFormat="1" applyFont="1" applyFill="1" applyBorder="1" applyAlignment="1">
      <alignment horizontal="center" vertical="top" readingOrder="1"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5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0" xfId="0" applyNumberFormat="1" applyFont="1" applyFill="1" applyAlignment="1" applyProtection="1">
      <alignment horizontal="center" vertical="center"/>
      <protection locked="0"/>
    </xf>
    <xf numFmtId="164" fontId="3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0" xfId="0" applyNumberFormat="1" applyFont="1" applyFill="1" applyAlignment="1" applyProtection="1">
      <alignment horizontal="center" vertical="center"/>
      <protection/>
    </xf>
    <xf numFmtId="164" fontId="4" fillId="33" borderId="0" xfId="0" applyNumberFormat="1" applyFont="1" applyFill="1" applyBorder="1" applyAlignment="1" applyProtection="1">
      <alignment horizontal="center" vertical="center"/>
      <protection locked="0"/>
    </xf>
    <xf numFmtId="164" fontId="5" fillId="33" borderId="0" xfId="0" applyNumberFormat="1" applyFont="1" applyFill="1" applyBorder="1" applyAlignment="1" applyProtection="1">
      <alignment horizontal="center" vertical="center"/>
      <protection locked="0"/>
    </xf>
    <xf numFmtId="164" fontId="5" fillId="33" borderId="0" xfId="0" applyNumberFormat="1" applyFont="1" applyFill="1" applyAlignment="1" applyProtection="1">
      <alignment horizontal="center" vertical="center"/>
      <protection/>
    </xf>
    <xf numFmtId="164" fontId="3" fillId="33" borderId="0" xfId="0" applyNumberFormat="1" applyFont="1" applyFill="1" applyAlignment="1" applyProtection="1">
      <alignment horizontal="center" vertical="center"/>
      <protection/>
    </xf>
    <xf numFmtId="164" fontId="4" fillId="33" borderId="0" xfId="0" applyNumberFormat="1" applyFont="1" applyFill="1" applyAlignment="1" applyProtection="1">
      <alignment horizontal="center" vertical="center"/>
      <protection/>
    </xf>
    <xf numFmtId="164" fontId="4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0" xfId="42" applyNumberFormat="1" applyFont="1" applyFill="1" applyAlignment="1" applyProtection="1">
      <alignment horizontal="center" vertical="center"/>
      <protection locked="0"/>
    </xf>
    <xf numFmtId="164" fontId="2" fillId="33" borderId="0" xfId="0" applyNumberFormat="1" applyFont="1" applyFill="1" applyAlignment="1" applyProtection="1">
      <alignment horizontal="center" vertical="center"/>
      <protection locked="0"/>
    </xf>
    <xf numFmtId="164" fontId="5" fillId="33" borderId="0" xfId="0" applyNumberFormat="1" applyFont="1" applyFill="1" applyAlignment="1">
      <alignment vertical="center"/>
    </xf>
    <xf numFmtId="4" fontId="5" fillId="33" borderId="0" xfId="0" applyNumberFormat="1" applyFont="1" applyFill="1" applyAlignment="1" applyProtection="1">
      <alignment horizontal="center" vertical="center"/>
      <protection/>
    </xf>
    <xf numFmtId="164" fontId="5" fillId="33" borderId="0" xfId="0" applyNumberFormat="1" applyFont="1" applyFill="1" applyBorder="1" applyAlignment="1" applyProtection="1">
      <alignment horizontal="right" wrapText="1" indent="1"/>
      <protection locked="0"/>
    </xf>
    <xf numFmtId="164" fontId="5" fillId="33" borderId="0" xfId="0" applyNumberFormat="1" applyFont="1" applyFill="1" applyBorder="1" applyAlignment="1" applyProtection="1">
      <alignment horizontal="center" vertical="center"/>
      <protection/>
    </xf>
    <xf numFmtId="164" fontId="2" fillId="33" borderId="0" xfId="0" applyNumberFormat="1" applyFont="1" applyFill="1" applyAlignment="1" quotePrefix="1">
      <alignment horizontal="center" vertical="center"/>
    </xf>
    <xf numFmtId="164" fontId="2" fillId="33" borderId="0" xfId="0" applyNumberFormat="1" applyFont="1" applyFill="1" applyAlignment="1">
      <alignment horizontal="center" vertical="center"/>
    </xf>
    <xf numFmtId="164" fontId="44" fillId="33" borderId="0" xfId="0" applyNumberFormat="1" applyFont="1" applyFill="1" applyBorder="1" applyAlignment="1">
      <alignment horizontal="center" vertical="center" wrapText="1"/>
    </xf>
    <xf numFmtId="164" fontId="5" fillId="33" borderId="0" xfId="0" applyNumberFormat="1" applyFont="1" applyFill="1" applyAlignment="1">
      <alignment horizontal="center" vertical="center"/>
    </xf>
    <xf numFmtId="164" fontId="3" fillId="33" borderId="0" xfId="0" applyNumberFormat="1" applyFont="1" applyFill="1" applyAlignment="1">
      <alignment horizontal="center" vertical="center"/>
    </xf>
    <xf numFmtId="4" fontId="2" fillId="33" borderId="0" xfId="0" applyNumberFormat="1" applyFont="1" applyFill="1" applyAlignment="1">
      <alignment horizontal="center" vertical="center"/>
    </xf>
    <xf numFmtId="164" fontId="5" fillId="33" borderId="11" xfId="0" applyNumberFormat="1" applyFont="1" applyFill="1" applyBorder="1" applyAlignment="1" applyProtection="1">
      <alignment horizontal="center" vertical="center"/>
      <protection locked="0"/>
    </xf>
    <xf numFmtId="164" fontId="4" fillId="33" borderId="11" xfId="0" applyNumberFormat="1" applyFont="1" applyFill="1" applyBorder="1" applyAlignment="1" applyProtection="1">
      <alignment horizontal="center" vertical="center"/>
      <protection locked="0"/>
    </xf>
    <xf numFmtId="164" fontId="2" fillId="33" borderId="0" xfId="0" applyNumberFormat="1" applyFont="1" applyFill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 horizontal="right"/>
      <protection/>
    </xf>
    <xf numFmtId="164" fontId="5" fillId="33" borderId="0" xfId="0" applyNumberFormat="1" applyFont="1" applyFill="1" applyAlignment="1" applyProtection="1">
      <alignment/>
      <protection locked="0"/>
    </xf>
    <xf numFmtId="165" fontId="5" fillId="33" borderId="0" xfId="0" applyNumberFormat="1" applyFont="1" applyFill="1" applyAlignment="1" applyProtection="1">
      <alignment horizontal="center"/>
      <protection locked="0"/>
    </xf>
    <xf numFmtId="164" fontId="8" fillId="33" borderId="0" xfId="0" applyNumberFormat="1" applyFont="1" applyFill="1" applyBorder="1" applyAlignment="1" applyProtection="1">
      <alignment horizontal="right"/>
      <protection locked="0"/>
    </xf>
    <xf numFmtId="164" fontId="8" fillId="33" borderId="0" xfId="0" applyNumberFormat="1" applyFont="1" applyFill="1" applyBorder="1" applyAlignment="1" applyProtection="1">
      <alignment horizontal="center"/>
      <protection locked="0"/>
    </xf>
    <xf numFmtId="165" fontId="45" fillId="33" borderId="0" xfId="0" applyNumberFormat="1" applyFont="1" applyFill="1" applyAlignment="1" applyProtection="1">
      <alignment horizontal="center"/>
      <protection locked="0"/>
    </xf>
    <xf numFmtId="4" fontId="8" fillId="33" borderId="0" xfId="0" applyNumberFormat="1" applyFont="1" applyFill="1" applyBorder="1" applyAlignment="1" applyProtection="1">
      <alignment horizontal="center"/>
      <protection locked="0"/>
    </xf>
    <xf numFmtId="165" fontId="8" fillId="33" borderId="0" xfId="0" applyNumberFormat="1" applyFont="1" applyFill="1" applyBorder="1" applyAlignment="1" applyProtection="1">
      <alignment/>
      <protection locked="0"/>
    </xf>
    <xf numFmtId="164" fontId="6" fillId="33" borderId="0" xfId="0" applyNumberFormat="1" applyFont="1" applyFill="1" applyBorder="1" applyAlignment="1" applyProtection="1">
      <alignment/>
      <protection locked="0"/>
    </xf>
    <xf numFmtId="165" fontId="3" fillId="33" borderId="0" xfId="0" applyNumberFormat="1" applyFont="1" applyFill="1" applyBorder="1" applyAlignment="1" applyProtection="1">
      <alignment horizontal="center"/>
      <protection locked="0"/>
    </xf>
    <xf numFmtId="165" fontId="2" fillId="33" borderId="0" xfId="0" applyNumberFormat="1" applyFont="1" applyFill="1" applyBorder="1" applyAlignment="1" applyProtection="1">
      <alignment horizontal="center"/>
      <protection locked="0"/>
    </xf>
    <xf numFmtId="164" fontId="5" fillId="33" borderId="0" xfId="0" applyNumberFormat="1" applyFont="1" applyFill="1" applyBorder="1" applyAlignment="1" applyProtection="1">
      <alignment horizontal="right"/>
      <protection locked="0"/>
    </xf>
    <xf numFmtId="164" fontId="5" fillId="33" borderId="0" xfId="0" applyNumberFormat="1" applyFont="1" applyFill="1" applyBorder="1" applyAlignment="1" applyProtection="1">
      <alignment/>
      <protection locked="0"/>
    </xf>
    <xf numFmtId="165" fontId="5" fillId="33" borderId="0" xfId="0" applyNumberFormat="1" applyFont="1" applyFill="1" applyBorder="1" applyAlignment="1" applyProtection="1" quotePrefix="1">
      <alignment horizontal="right"/>
      <protection locked="0"/>
    </xf>
    <xf numFmtId="164" fontId="2" fillId="33" borderId="10" xfId="0" applyNumberFormat="1" applyFont="1" applyFill="1" applyBorder="1" applyAlignment="1" applyProtection="1">
      <alignment horizontal="right"/>
      <protection locked="0"/>
    </xf>
    <xf numFmtId="164" fontId="5" fillId="33" borderId="10" xfId="0" applyNumberFormat="1" applyFont="1" applyFill="1" applyBorder="1" applyAlignment="1" applyProtection="1">
      <alignment horizontal="center" readingOrder="1"/>
      <protection locked="0"/>
    </xf>
    <xf numFmtId="164" fontId="5" fillId="33" borderId="10" xfId="0" applyNumberFormat="1" applyFont="1" applyFill="1" applyBorder="1" applyAlignment="1" applyProtection="1">
      <alignment horizontal="center" vertical="top" readingOrder="1"/>
      <protection/>
    </xf>
    <xf numFmtId="164" fontId="5" fillId="33" borderId="0" xfId="0" applyNumberFormat="1" applyFont="1" applyFill="1" applyBorder="1" applyAlignment="1" applyProtection="1">
      <alignment horizontal="center" readingOrder="1"/>
      <protection locked="0"/>
    </xf>
    <xf numFmtId="164" fontId="5" fillId="33" borderId="0" xfId="0" applyNumberFormat="1" applyFont="1" applyFill="1" applyBorder="1" applyAlignment="1" applyProtection="1">
      <alignment horizontal="center" vertical="top" readingOrder="1"/>
      <protection/>
    </xf>
    <xf numFmtId="164" fontId="2" fillId="33" borderId="0" xfId="0" applyNumberFormat="1" applyFont="1" applyFill="1" applyBorder="1" applyAlignment="1" applyProtection="1">
      <alignment horizontal="center" vertical="top" readingOrder="1"/>
      <protection/>
    </xf>
    <xf numFmtId="4" fontId="2" fillId="33" borderId="0" xfId="0" applyNumberFormat="1" applyFont="1" applyFill="1" applyBorder="1" applyAlignment="1" applyProtection="1">
      <alignment/>
      <protection locked="0"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5" fillId="33" borderId="0" xfId="0" applyNumberFormat="1" applyFont="1" applyFill="1" applyBorder="1" applyAlignment="1" applyProtection="1">
      <alignment vertical="center"/>
      <protection locked="0"/>
    </xf>
    <xf numFmtId="164" fontId="5" fillId="33" borderId="0" xfId="0" applyNumberFormat="1" applyFont="1" applyFill="1" applyBorder="1" applyAlignment="1">
      <alignment vertical="center"/>
    </xf>
    <xf numFmtId="164" fontId="5" fillId="33" borderId="0" xfId="0" applyNumberFormat="1" applyFont="1" applyFill="1" applyAlignment="1" applyProtection="1">
      <alignment horizontal="left" vertical="center" indent="2"/>
      <protection locked="0"/>
    </xf>
    <xf numFmtId="164" fontId="5" fillId="33" borderId="0" xfId="0" applyNumberFormat="1" applyFont="1" applyFill="1" applyBorder="1" applyAlignment="1" applyProtection="1">
      <alignment vertical="center"/>
      <protection/>
    </xf>
    <xf numFmtId="164" fontId="5" fillId="33" borderId="0" xfId="0" applyNumberFormat="1" applyFont="1" applyFill="1" applyAlignment="1" applyProtection="1">
      <alignment horizontal="left" wrapText="1" indent="3"/>
      <protection locked="0"/>
    </xf>
    <xf numFmtId="164" fontId="2" fillId="33" borderId="0" xfId="0" applyNumberFormat="1" applyFont="1" applyFill="1" applyAlignment="1" applyProtection="1">
      <alignment horizontal="left" indent="4"/>
      <protection locked="0"/>
    </xf>
    <xf numFmtId="164" fontId="2" fillId="33" borderId="0" xfId="0" applyNumberFormat="1" applyFont="1" applyFill="1" applyAlignment="1" applyProtection="1">
      <alignment horizontal="left" wrapText="1" indent="4"/>
      <protection locked="0"/>
    </xf>
    <xf numFmtId="164" fontId="5" fillId="33" borderId="0" xfId="0" applyNumberFormat="1" applyFont="1" applyFill="1" applyAlignment="1" applyProtection="1">
      <alignment horizontal="left" vertical="center" wrapText="1" indent="3"/>
      <protection/>
    </xf>
    <xf numFmtId="164" fontId="2" fillId="33" borderId="0" xfId="0" applyNumberFormat="1" applyFont="1" applyFill="1" applyBorder="1" applyAlignment="1" applyProtection="1">
      <alignment horizontal="left"/>
      <protection locked="0"/>
    </xf>
    <xf numFmtId="164" fontId="2" fillId="33" borderId="0" xfId="0" applyNumberFormat="1" applyFont="1" applyFill="1" applyAlignment="1" applyProtection="1">
      <alignment horizontal="left" vertical="center" wrapText="1" indent="4"/>
      <protection/>
    </xf>
    <xf numFmtId="166" fontId="2" fillId="33" borderId="0" xfId="0" applyNumberFormat="1" applyFont="1" applyFill="1" applyAlignment="1" applyProtection="1">
      <alignment horizontal="center" vertical="center"/>
      <protection locked="0"/>
    </xf>
    <xf numFmtId="164" fontId="5" fillId="33" borderId="0" xfId="0" applyNumberFormat="1" applyFont="1" applyFill="1" applyAlignment="1" applyProtection="1">
      <alignment horizontal="left" vertical="center" indent="3"/>
      <protection/>
    </xf>
    <xf numFmtId="164" fontId="5" fillId="33" borderId="0" xfId="0" applyNumberFormat="1" applyFont="1" applyFill="1" applyAlignment="1">
      <alignment horizontal="left" vertical="center" indent="1"/>
    </xf>
    <xf numFmtId="164" fontId="5" fillId="33" borderId="0" xfId="0" applyNumberFormat="1" applyFont="1" applyFill="1" applyAlignment="1" applyProtection="1" quotePrefix="1">
      <alignment horizontal="center" vertical="center"/>
      <protection locked="0"/>
    </xf>
    <xf numFmtId="164" fontId="5" fillId="33" borderId="0" xfId="0" applyNumberFormat="1" applyFont="1" applyFill="1" applyAlignment="1" applyProtection="1">
      <alignment horizontal="left" vertical="center" indent="1"/>
      <protection/>
    </xf>
    <xf numFmtId="169" fontId="2" fillId="33" borderId="0" xfId="0" applyNumberFormat="1" applyFont="1" applyFill="1" applyAlignment="1" applyProtection="1">
      <alignment horizontal="center" vertical="center"/>
      <protection locked="0"/>
    </xf>
    <xf numFmtId="164" fontId="5" fillId="33" borderId="0" xfId="0" applyNumberFormat="1" applyFont="1" applyFill="1" applyAlignment="1" applyProtection="1">
      <alignment horizontal="left" vertical="center"/>
      <protection/>
    </xf>
    <xf numFmtId="164" fontId="5" fillId="33" borderId="0" xfId="0" applyNumberFormat="1" applyFont="1" applyFill="1" applyAlignment="1" applyProtection="1">
      <alignment vertical="center"/>
      <protection/>
    </xf>
    <xf numFmtId="164" fontId="5" fillId="33" borderId="0" xfId="0" applyNumberFormat="1" applyFont="1" applyFill="1" applyBorder="1" applyAlignment="1" applyProtection="1">
      <alignment wrapText="1"/>
      <protection locked="0"/>
    </xf>
    <xf numFmtId="164" fontId="5" fillId="33" borderId="0" xfId="0" applyNumberFormat="1" applyFont="1" applyFill="1" applyAlignment="1" applyProtection="1">
      <alignment horizontal="left" indent="1"/>
      <protection/>
    </xf>
    <xf numFmtId="49" fontId="2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 horizontal="left" indent="2"/>
      <protection/>
    </xf>
    <xf numFmtId="164" fontId="5" fillId="33" borderId="0" xfId="0" applyNumberFormat="1" applyFont="1" applyFill="1" applyAlignment="1" applyProtection="1">
      <alignment horizontal="left" indent="2"/>
      <protection/>
    </xf>
    <xf numFmtId="164" fontId="2" fillId="33" borderId="0" xfId="0" applyNumberFormat="1" applyFont="1" applyFill="1" applyAlignment="1" applyProtection="1">
      <alignment horizontal="left" wrapText="1" indent="4"/>
      <protection/>
    </xf>
    <xf numFmtId="164" fontId="2" fillId="33" borderId="0" xfId="0" applyNumberFormat="1" applyFont="1" applyFill="1" applyAlignment="1" applyProtection="1">
      <alignment horizontal="left" indent="4"/>
      <protection/>
    </xf>
    <xf numFmtId="164" fontId="2" fillId="33" borderId="0" xfId="0" applyNumberFormat="1" applyFont="1" applyFill="1" applyAlignment="1">
      <alignment horizontal="center"/>
    </xf>
    <xf numFmtId="164" fontId="5" fillId="33" borderId="0" xfId="0" applyNumberFormat="1" applyFont="1" applyFill="1" applyBorder="1" applyAlignment="1" applyProtection="1">
      <alignment horizontal="center" vertical="center"/>
      <protection locked="0"/>
    </xf>
    <xf numFmtId="49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5" fillId="33" borderId="0" xfId="0" applyNumberFormat="1" applyFont="1" applyFill="1" applyAlignment="1" applyProtection="1">
      <alignment horizontal="left" vertical="center" wrapText="1" indent="2"/>
      <protection/>
    </xf>
    <xf numFmtId="164" fontId="2" fillId="33" borderId="0" xfId="0" applyNumberFormat="1" applyFont="1" applyFill="1" applyAlignment="1">
      <alignment horizontal="left" indent="4"/>
    </xf>
    <xf numFmtId="164" fontId="5" fillId="33" borderId="0" xfId="0" applyNumberFormat="1" applyFont="1" applyFill="1" applyAlignment="1">
      <alignment horizontal="left" wrapText="1" indent="1"/>
    </xf>
    <xf numFmtId="164" fontId="5" fillId="33" borderId="11" xfId="0" applyNumberFormat="1" applyFont="1" applyFill="1" applyBorder="1" applyAlignment="1" applyProtection="1">
      <alignment horizontal="left" vertical="center"/>
      <protection/>
    </xf>
    <xf numFmtId="4" fontId="5" fillId="33" borderId="11" xfId="0" applyNumberFormat="1" applyFont="1" applyFill="1" applyBorder="1" applyAlignment="1" applyProtection="1">
      <alignment horizontal="center" vertical="center"/>
      <protection locked="0"/>
    </xf>
    <xf numFmtId="164" fontId="5" fillId="33" borderId="11" xfId="0" applyNumberFormat="1" applyFont="1" applyFill="1" applyBorder="1" applyAlignment="1" applyProtection="1">
      <alignment vertical="center"/>
      <protection locked="0"/>
    </xf>
    <xf numFmtId="4" fontId="5" fillId="33" borderId="11" xfId="42" applyNumberFormat="1" applyFont="1" applyFill="1" applyBorder="1" applyAlignment="1" applyProtection="1">
      <alignment horizontal="center" vertical="center"/>
      <protection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>
      <alignment horizontal="center"/>
    </xf>
    <xf numFmtId="49" fontId="46" fillId="33" borderId="0" xfId="0" applyNumberFormat="1" applyFont="1" applyFill="1" applyBorder="1" applyAlignment="1" applyProtection="1">
      <alignment horizontal="center"/>
      <protection locked="0"/>
    </xf>
    <xf numFmtId="49" fontId="5" fillId="33" borderId="0" xfId="0" applyNumberFormat="1" applyFont="1" applyFill="1" applyBorder="1" applyAlignment="1" applyProtection="1">
      <alignment horizontal="center" wrapText="1"/>
      <protection locked="0"/>
    </xf>
    <xf numFmtId="164" fontId="5" fillId="33" borderId="10" xfId="0" applyNumberFormat="1" applyFont="1" applyFill="1" applyBorder="1" applyAlignment="1">
      <alignment horizontal="center" vertical="top" wrapText="1"/>
    </xf>
    <xf numFmtId="164" fontId="5" fillId="33" borderId="0" xfId="0" applyNumberFormat="1" applyFont="1" applyFill="1" applyBorder="1" applyAlignment="1">
      <alignment horizontal="center" vertical="top" wrapText="1"/>
    </xf>
    <xf numFmtId="164" fontId="5" fillId="33" borderId="0" xfId="0" applyNumberFormat="1" applyFont="1" applyFill="1" applyBorder="1" applyAlignment="1" applyProtection="1">
      <alignment vertical="center"/>
      <protection locked="0"/>
    </xf>
    <xf numFmtId="165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5" fillId="33" borderId="0" xfId="0" applyNumberFormat="1" applyFont="1" applyFill="1" applyBorder="1" applyAlignment="1" applyProtection="1">
      <alignment vertical="center" wrapText="1"/>
      <protection locked="0"/>
    </xf>
    <xf numFmtId="164" fontId="5" fillId="33" borderId="0" xfId="0" applyNumberFormat="1" applyFont="1" applyFill="1" applyBorder="1" applyAlignment="1" applyProtection="1">
      <alignment horizontal="center" vertical="center"/>
      <protection/>
    </xf>
    <xf numFmtId="164" fontId="5" fillId="33" borderId="0" xfId="0" applyNumberFormat="1" applyFont="1" applyFill="1" applyBorder="1" applyAlignment="1">
      <alignment vertical="center"/>
    </xf>
    <xf numFmtId="164" fontId="2" fillId="33" borderId="11" xfId="0" applyNumberFormat="1" applyFont="1" applyFill="1" applyBorder="1" applyAlignment="1" applyProtection="1">
      <alignment horizontal="right"/>
      <protection locked="0"/>
    </xf>
    <xf numFmtId="164" fontId="2" fillId="33" borderId="11" xfId="0" applyNumberFormat="1" applyFont="1" applyFill="1" applyBorder="1" applyAlignment="1" applyProtection="1">
      <alignment horizontal="center"/>
      <protection locked="0"/>
    </xf>
    <xf numFmtId="164" fontId="10" fillId="33" borderId="11" xfId="0" applyNumberFormat="1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>
      <alignment horizontal="center" vertical="top" readingOrder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readingOrder="1"/>
    </xf>
    <xf numFmtId="164" fontId="5" fillId="33" borderId="11" xfId="0" applyNumberFormat="1" applyFont="1" applyFill="1" applyBorder="1" applyAlignment="1" applyProtection="1">
      <alignment horizontal="center" readingOrder="1"/>
      <protection locked="0"/>
    </xf>
    <xf numFmtId="164" fontId="2" fillId="33" borderId="11" xfId="0" applyNumberFormat="1" applyFont="1" applyFill="1" applyBorder="1" applyAlignment="1" applyProtection="1">
      <alignment horizontal="center" vertical="top" readingOrder="1"/>
      <protection/>
    </xf>
    <xf numFmtId="164" fontId="5" fillId="33" borderId="11" xfId="0" applyNumberFormat="1" applyFont="1" applyFill="1" applyBorder="1" applyAlignment="1" applyProtection="1">
      <alignment vertical="center"/>
      <protection locked="0"/>
    </xf>
    <xf numFmtId="165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3" fillId="33" borderId="0" xfId="0" applyNumberFormat="1" applyFont="1" applyFill="1" applyBorder="1" applyAlignment="1" applyProtection="1">
      <alignment horizontal="center" vertical="center"/>
      <protection locked="0"/>
    </xf>
    <xf numFmtId="164" fontId="2" fillId="33" borderId="0" xfId="0" applyNumberFormat="1" applyFont="1" applyFill="1" applyBorder="1" applyAlignment="1" applyProtection="1">
      <alignment horizontal="center" vertical="center"/>
      <protection/>
    </xf>
    <xf numFmtId="4" fontId="5" fillId="33" borderId="0" xfId="0" applyNumberFormat="1" applyFont="1" applyFill="1" applyBorder="1" applyAlignment="1" applyProtection="1">
      <alignment horizontal="center" vertical="center"/>
      <protection/>
    </xf>
    <xf numFmtId="4" fontId="5" fillId="33" borderId="0" xfId="0" applyNumberFormat="1" applyFont="1" applyFill="1" applyBorder="1" applyAlignment="1">
      <alignment vertical="center"/>
    </xf>
    <xf numFmtId="164" fontId="5" fillId="33" borderId="0" xfId="0" applyNumberFormat="1" applyFont="1" applyFill="1" applyBorder="1" applyAlignment="1" applyProtection="1">
      <alignment horizontal="left" vertical="center"/>
      <protection locked="0"/>
    </xf>
    <xf numFmtId="164" fontId="46" fillId="33" borderId="0" xfId="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alizari.bugete.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\C2\BRB\Sector%20Data\Real\current%20data%20files\BRB_Real_2006_Mission%20Baseline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\C2\BRB\Sector%20Data\Real\current%20data%20files\DATA\C2\TTO\REAL\archive\REAL-archive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\C2\BRB\Sector%20Data\Real\current%20data%20files\Documents%20and%20Settings\GKWON\My%20Local%20Documents\Goohoon\Trinidad\BOP\Active%20TTO%20BOP%202004%20Mission_JUne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\C2\BRB\Sector%20Data\Real\current%20data%20files\Documents%20and%20Settings\pkufa\Local%20Settings\Temporary%20Internet%20Files\OLK1BA\ttreal03_revisedTestNewData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6\07%20iulie%202016\bgc%20%20iulie%202016%20-%20in%20lucru%20-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iulie 2016  (in luna)"/>
      <sheetName val="iulie 2016"/>
      <sheetName val="UAT  iulie 2016"/>
      <sheetName val="iunie 2016 (valori)"/>
      <sheetName val="UAT  iunie 2016 (valori)"/>
      <sheetName val=" consolidari IULIE"/>
      <sheetName val="Sinteza - An 2"/>
      <sheetName val="Sinteza-anexa trim.I-III "/>
      <sheetName val="progr trim. I-III .%.exec "/>
      <sheetName val="2015 - 2016"/>
      <sheetName val="Sinteza - Anexa executie progam"/>
      <sheetName val="progr.%.exec"/>
      <sheetName val="BGC actualizat 16 aug (Liliana)"/>
      <sheetName val="iulie 2015"/>
      <sheetName val="iulie 2015 leg"/>
      <sheetName val="dob_trez"/>
      <sheetName val="SPECIAL_AND"/>
      <sheetName val="CNADN_ex"/>
      <sheetName val="progr sem. I.%.exec ."/>
      <sheetName val="Sinteza-anexa sem.I"/>
      <sheetName val="Sinteza - An 2 prog. 4 luni"/>
      <sheetName val="mai 2016 (valori)"/>
      <sheetName val="UAT  mai 2016 (valori)"/>
      <sheetName val="aprilie 2016 valori"/>
      <sheetName val="UAT  aprilie 2016 valori"/>
      <sheetName val=" martie 2016 valori"/>
      <sheetName val="UAT  martie 2016 valori"/>
      <sheetName val=" februarie 2016 valori"/>
      <sheetName val="UAT  februarie 2016 valori"/>
      <sheetName val="ianuarie 2016 (valori)"/>
      <sheetName val="UAT ianuarie 2016 (valori)"/>
      <sheetName val="UAT decembrie 2015 VAL"/>
      <sheetName val="decembrie 2015 VAL"/>
      <sheetName val="decembrie 2014 DS "/>
      <sheetName val="decembrie 2014 operativ "/>
      <sheetName val="bgc desfasurat"/>
      <sheetName val="Sinteza - An 2 operativ"/>
      <sheetName val="noiembrie 2015 VAL"/>
      <sheetName val="UAT noiembrie 2015 VAL)"/>
      <sheetName val="octombrie 2015"/>
      <sheetName val="octombrie 2015 (luna) (2)"/>
      <sheetName val="UAT octombrie 2015 (val)"/>
      <sheetName val="septembrie 2015 (VAL)"/>
      <sheetName val="UAT septembrie 2015 (val)"/>
      <sheetName val="2014 - 2015 (diferente)"/>
      <sheetName val="BGC"/>
      <sheetName val="octombrie  2013 Engl"/>
      <sheetName val="pres (DS)"/>
      <sheetName val="progr trim I .%.exec  (3)"/>
      <sheetName val="progr trim I .%.exec  (2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R63"/>
  <sheetViews>
    <sheetView showZeros="0" tabSelected="1" zoomScale="75" zoomScaleNormal="75" zoomScaleSheetLayoutView="75" zoomScalePageLayoutView="0" workbookViewId="0" topLeftCell="A1">
      <pane xSplit="2" ySplit="11" topLeftCell="C33" activePane="bottomRight" state="frozen"/>
      <selection pane="topLeft" activeCell="K191" sqref="K191"/>
      <selection pane="topRight" activeCell="K191" sqref="K191"/>
      <selection pane="bottomLeft" activeCell="K191" sqref="K191"/>
      <selection pane="bottomRight" activeCell="B7" sqref="B7"/>
    </sheetView>
  </sheetViews>
  <sheetFormatPr defaultColWidth="8.8515625" defaultRowHeight="19.5" customHeight="1" outlineLevelRow="1"/>
  <cols>
    <col min="1" max="1" width="3.8515625" style="1" customWidth="1"/>
    <col min="2" max="2" width="52.140625" style="49" customWidth="1"/>
    <col min="3" max="3" width="21.140625" style="49" customWidth="1"/>
    <col min="4" max="4" width="15.7109375" style="49" customWidth="1"/>
    <col min="5" max="5" width="17.00390625" style="7" customWidth="1"/>
    <col min="6" max="6" width="13.8515625" style="7" customWidth="1"/>
    <col min="7" max="7" width="16.8515625" style="7" customWidth="1"/>
    <col min="8" max="8" width="16.28125" style="7" customWidth="1"/>
    <col min="9" max="9" width="11.57421875" style="49" customWidth="1"/>
    <col min="10" max="10" width="13.28125" style="49" customWidth="1"/>
    <col min="11" max="11" width="10.8515625" style="49" customWidth="1"/>
    <col min="12" max="12" width="13.7109375" style="49" customWidth="1"/>
    <col min="13" max="13" width="12.140625" style="13" customWidth="1"/>
    <col min="14" max="14" width="12.421875" style="49" customWidth="1"/>
    <col min="15" max="15" width="12.7109375" style="13" customWidth="1"/>
    <col min="16" max="16" width="10.421875" style="49" customWidth="1"/>
    <col min="17" max="17" width="15.7109375" style="52" customWidth="1"/>
    <col min="18" max="18" width="9.57421875" style="53" customWidth="1"/>
    <col min="19" max="16384" width="8.8515625" style="1" customWidth="1"/>
  </cols>
  <sheetData>
    <row r="1" spans="3:9" ht="23.25" customHeight="1">
      <c r="C1" s="1"/>
      <c r="D1" s="1"/>
      <c r="E1" s="2"/>
      <c r="F1" s="2"/>
      <c r="G1" s="2"/>
      <c r="H1" s="50"/>
      <c r="I1" s="51"/>
    </row>
    <row r="2" spans="2:18" ht="15" customHeight="1">
      <c r="B2" s="1"/>
      <c r="C2" s="3"/>
      <c r="D2" s="4"/>
      <c r="E2" s="5"/>
      <c r="F2" s="5"/>
      <c r="G2" s="5"/>
      <c r="H2" s="5"/>
      <c r="I2" s="3"/>
      <c r="J2" s="54"/>
      <c r="K2" s="4"/>
      <c r="L2" s="1"/>
      <c r="M2" s="55"/>
      <c r="N2" s="109"/>
      <c r="O2" s="109"/>
      <c r="P2" s="109"/>
      <c r="Q2" s="109"/>
      <c r="R2" s="109"/>
    </row>
    <row r="3" spans="2:18" ht="22.5" customHeight="1" outlineLevel="1">
      <c r="B3" s="110" t="s">
        <v>0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4" spans="2:18" ht="15" outlineLevel="1">
      <c r="B4" s="111" t="s">
        <v>1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</row>
    <row r="5" spans="2:18" ht="15" outlineLevel="1"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</row>
    <row r="6" spans="2:18" ht="15.75" customHeight="1" outlineLevel="1">
      <c r="B6" s="56"/>
      <c r="C6" s="6"/>
      <c r="D6" s="9"/>
      <c r="E6" s="10"/>
      <c r="F6" s="11"/>
      <c r="H6" s="12"/>
      <c r="I6" s="57"/>
      <c r="J6" s="58"/>
      <c r="K6" s="12"/>
      <c r="L6" s="12"/>
      <c r="M6" s="8"/>
      <c r="N6" s="12"/>
      <c r="O6" s="12"/>
      <c r="P6" s="13" t="s">
        <v>2</v>
      </c>
      <c r="Q6" s="14">
        <v>757031</v>
      </c>
      <c r="R6" s="59"/>
    </row>
    <row r="7" spans="2:18" ht="15" outlineLevel="1">
      <c r="B7" s="60"/>
      <c r="C7" s="15"/>
      <c r="D7" s="16"/>
      <c r="E7" s="17"/>
      <c r="F7" s="18"/>
      <c r="G7" s="17"/>
      <c r="H7" s="17"/>
      <c r="I7" s="59"/>
      <c r="J7" s="1"/>
      <c r="K7" s="1"/>
      <c r="L7" s="61"/>
      <c r="M7" s="54"/>
      <c r="N7" s="16"/>
      <c r="O7" s="62"/>
      <c r="P7" s="16"/>
      <c r="Q7" s="63"/>
      <c r="R7" s="64" t="s">
        <v>3</v>
      </c>
    </row>
    <row r="8" spans="2:18" ht="15">
      <c r="B8" s="65"/>
      <c r="C8" s="19" t="s">
        <v>4</v>
      </c>
      <c r="D8" s="19" t="s">
        <v>4</v>
      </c>
      <c r="E8" s="20" t="s">
        <v>4</v>
      </c>
      <c r="F8" s="20" t="s">
        <v>4</v>
      </c>
      <c r="G8" s="20" t="s">
        <v>5</v>
      </c>
      <c r="H8" s="20" t="s">
        <v>6</v>
      </c>
      <c r="I8" s="19" t="s">
        <v>4</v>
      </c>
      <c r="J8" s="19" t="s">
        <v>7</v>
      </c>
      <c r="K8" s="19" t="s">
        <v>8</v>
      </c>
      <c r="L8" s="19" t="s">
        <v>8</v>
      </c>
      <c r="M8" s="66" t="s">
        <v>9</v>
      </c>
      <c r="N8" s="19" t="s">
        <v>10</v>
      </c>
      <c r="O8" s="67" t="s">
        <v>9</v>
      </c>
      <c r="P8" s="19" t="s">
        <v>11</v>
      </c>
      <c r="Q8" s="113" t="s">
        <v>12</v>
      </c>
      <c r="R8" s="113"/>
    </row>
    <row r="9" spans="2:18" ht="15">
      <c r="B9" s="16"/>
      <c r="C9" s="21" t="s">
        <v>13</v>
      </c>
      <c r="D9" s="21" t="s">
        <v>14</v>
      </c>
      <c r="E9" s="22" t="s">
        <v>15</v>
      </c>
      <c r="F9" s="22" t="s">
        <v>16</v>
      </c>
      <c r="G9" s="22" t="s">
        <v>17</v>
      </c>
      <c r="H9" s="22" t="s">
        <v>18</v>
      </c>
      <c r="I9" s="21" t="s">
        <v>19</v>
      </c>
      <c r="J9" s="21" t="s">
        <v>18</v>
      </c>
      <c r="K9" s="21" t="s">
        <v>20</v>
      </c>
      <c r="L9" s="21" t="s">
        <v>21</v>
      </c>
      <c r="M9" s="68"/>
      <c r="N9" s="21" t="s">
        <v>22</v>
      </c>
      <c r="O9" s="69" t="s">
        <v>23</v>
      </c>
      <c r="P9" s="70" t="s">
        <v>24</v>
      </c>
      <c r="Q9" s="114"/>
      <c r="R9" s="114"/>
    </row>
    <row r="10" spans="2:18" ht="15.75" customHeight="1">
      <c r="B10" s="61"/>
      <c r="C10" s="21" t="s">
        <v>25</v>
      </c>
      <c r="D10" s="21" t="s">
        <v>26</v>
      </c>
      <c r="E10" s="22" t="s">
        <v>27</v>
      </c>
      <c r="F10" s="22" t="s">
        <v>28</v>
      </c>
      <c r="G10" s="22" t="s">
        <v>29</v>
      </c>
      <c r="H10" s="22" t="s">
        <v>30</v>
      </c>
      <c r="I10" s="21" t="s">
        <v>31</v>
      </c>
      <c r="J10" s="21" t="s">
        <v>32</v>
      </c>
      <c r="K10" s="21" t="s">
        <v>33</v>
      </c>
      <c r="L10" s="21" t="s">
        <v>34</v>
      </c>
      <c r="M10" s="68"/>
      <c r="N10" s="21" t="s">
        <v>35</v>
      </c>
      <c r="O10" s="69" t="s">
        <v>36</v>
      </c>
      <c r="P10" s="70" t="s">
        <v>37</v>
      </c>
      <c r="Q10" s="114"/>
      <c r="R10" s="114"/>
    </row>
    <row r="11" spans="2:18" ht="15">
      <c r="B11" s="71"/>
      <c r="C11" s="23"/>
      <c r="D11" s="21" t="s">
        <v>38</v>
      </c>
      <c r="E11" s="22"/>
      <c r="F11" s="22" t="s">
        <v>39</v>
      </c>
      <c r="G11" s="22" t="s">
        <v>40</v>
      </c>
      <c r="H11" s="22"/>
      <c r="I11" s="21" t="s">
        <v>41</v>
      </c>
      <c r="J11" s="21" t="s">
        <v>42</v>
      </c>
      <c r="K11" s="21"/>
      <c r="L11" s="21" t="s">
        <v>43</v>
      </c>
      <c r="M11" s="68"/>
      <c r="N11" s="21" t="s">
        <v>44</v>
      </c>
      <c r="O11" s="68" t="s">
        <v>45</v>
      </c>
      <c r="P11" s="70" t="s">
        <v>46</v>
      </c>
      <c r="Q11" s="114"/>
      <c r="R11" s="114"/>
    </row>
    <row r="12" spans="2:18" ht="15.75" customHeight="1">
      <c r="B12" s="16"/>
      <c r="C12" s="1"/>
      <c r="D12" s="21" t="s">
        <v>47</v>
      </c>
      <c r="E12" s="22"/>
      <c r="F12" s="22"/>
      <c r="G12" s="22" t="s">
        <v>48</v>
      </c>
      <c r="H12" s="22"/>
      <c r="I12" s="21" t="s">
        <v>49</v>
      </c>
      <c r="J12" s="21"/>
      <c r="K12" s="21"/>
      <c r="L12" s="21" t="s">
        <v>50</v>
      </c>
      <c r="M12" s="68"/>
      <c r="N12" s="21"/>
      <c r="O12" s="68"/>
      <c r="P12" s="70"/>
      <c r="Q12" s="115" t="s">
        <v>51</v>
      </c>
      <c r="R12" s="116" t="s">
        <v>52</v>
      </c>
    </row>
    <row r="13" spans="2:18" ht="51" customHeight="1" thickBot="1">
      <c r="B13" s="120"/>
      <c r="C13" s="121"/>
      <c r="D13" s="122"/>
      <c r="E13" s="122"/>
      <c r="F13" s="122"/>
      <c r="G13" s="123" t="s">
        <v>53</v>
      </c>
      <c r="H13" s="123"/>
      <c r="I13" s="124" t="s">
        <v>54</v>
      </c>
      <c r="J13" s="125"/>
      <c r="K13" s="125"/>
      <c r="L13" s="124" t="s">
        <v>55</v>
      </c>
      <c r="M13" s="126"/>
      <c r="N13" s="125"/>
      <c r="O13" s="126"/>
      <c r="P13" s="127"/>
      <c r="Q13" s="128"/>
      <c r="R13" s="129"/>
    </row>
    <row r="14" spans="2:18" s="72" customFormat="1" ht="30.75" customHeight="1" thickTop="1">
      <c r="B14" s="117" t="s">
        <v>56</v>
      </c>
      <c r="C14" s="29">
        <f>C15+C31+C32+C33+C34+C35+C36++C37+C38</f>
        <v>60022.884731</v>
      </c>
      <c r="D14" s="29">
        <f aca="true" t="shared" si="0" ref="D14:L14">D15+D31+D32+D33+D34+D35+D36++D37+D38</f>
        <v>38463.79425933333</v>
      </c>
      <c r="E14" s="29">
        <f t="shared" si="0"/>
        <v>30670.175</v>
      </c>
      <c r="F14" s="29">
        <f t="shared" si="0"/>
        <v>1083.969643</v>
      </c>
      <c r="G14" s="29">
        <f t="shared" si="0"/>
        <v>14264.56</v>
      </c>
      <c r="H14" s="29">
        <f t="shared" si="0"/>
        <v>0</v>
      </c>
      <c r="I14" s="29">
        <f>I15+I31+I32+I33+I34+I35+I36++I37+I38</f>
        <v>12016.323924999999</v>
      </c>
      <c r="J14" s="29">
        <f>J15+J31+J32+J33+J34+J35+J36++J37+J38</f>
        <v>159.33876633333333</v>
      </c>
      <c r="K14" s="29">
        <f>K15+K31+K32+K33+K34+K35+K36++K37+K38</f>
        <v>295.93</v>
      </c>
      <c r="L14" s="29">
        <f t="shared" si="0"/>
        <v>1659.4878900000003</v>
      </c>
      <c r="M14" s="118">
        <f>SUM(C14:L14)</f>
        <v>158636.46421466666</v>
      </c>
      <c r="N14" s="100">
        <f>N15+N31+N32+N35+N33</f>
        <v>-28981.746407870003</v>
      </c>
      <c r="O14" s="118">
        <f aca="true" t="shared" si="1" ref="O14:O36">M14+N14</f>
        <v>129654.71780679666</v>
      </c>
      <c r="P14" s="100">
        <f>P15+P31+P32+P35+P37</f>
        <v>-36.766838</v>
      </c>
      <c r="Q14" s="119">
        <f>O14+P14</f>
        <v>129617.95096879666</v>
      </c>
      <c r="R14" s="118">
        <f>Q14/$Q$6*100</f>
        <v>17.121881530452075</v>
      </c>
    </row>
    <row r="15" spans="2:18" s="73" customFormat="1" ht="18.75" customHeight="1">
      <c r="B15" s="74" t="s">
        <v>57</v>
      </c>
      <c r="C15" s="30">
        <f>C16+C29+C30</f>
        <v>58698.489195999995</v>
      </c>
      <c r="D15" s="30">
        <f>D16+D29+D30</f>
        <v>33496.619126</v>
      </c>
      <c r="E15" s="29">
        <f>E16+E29+E30</f>
        <v>21061.354</v>
      </c>
      <c r="F15" s="29">
        <f>F16+F29+F30</f>
        <v>1083.961</v>
      </c>
      <c r="G15" s="29">
        <f>G16+G29+G30</f>
        <v>12680.342999999999</v>
      </c>
      <c r="H15" s="29"/>
      <c r="I15" s="30">
        <f>I16+I29+I30</f>
        <v>6956.6399249999995</v>
      </c>
      <c r="J15" s="30"/>
      <c r="K15" s="40">
        <f>K16+K29+K30</f>
        <v>295.93</v>
      </c>
      <c r="L15" s="40">
        <f>L16+L29+L30</f>
        <v>771.5681100000002</v>
      </c>
      <c r="M15" s="30">
        <f>SUM(C15:L15)</f>
        <v>135044.90435699996</v>
      </c>
      <c r="N15" s="30">
        <f>N16+N29+N30</f>
        <v>-7414.791837870001</v>
      </c>
      <c r="O15" s="40">
        <f t="shared" si="1"/>
        <v>127630.11251912997</v>
      </c>
      <c r="P15" s="30">
        <f>P16+P29+P30</f>
        <v>0</v>
      </c>
      <c r="Q15" s="75">
        <f aca="true" t="shared" si="2" ref="Q15:Q36">O15+P15</f>
        <v>127630.11251912997</v>
      </c>
      <c r="R15" s="40">
        <f aca="true" t="shared" si="3" ref="R15:R38">Q15/$Q$6*100</f>
        <v>16.859298036557284</v>
      </c>
    </row>
    <row r="16" spans="2:18" ht="28.5" customHeight="1">
      <c r="B16" s="76" t="s">
        <v>58</v>
      </c>
      <c r="C16" s="31">
        <f>C17+C21+C22+C27+C28</f>
        <v>52690.194196</v>
      </c>
      <c r="D16" s="31">
        <f>D17+D21+D22+D27+D28</f>
        <v>26327.972125999997</v>
      </c>
      <c r="E16" s="32">
        <f aca="true" t="shared" si="4" ref="E16:L16">E17+E21+E22+E27+E28</f>
        <v>0</v>
      </c>
      <c r="F16" s="32">
        <f t="shared" si="4"/>
        <v>0</v>
      </c>
      <c r="G16" s="33">
        <f t="shared" si="4"/>
        <v>507.007</v>
      </c>
      <c r="H16" s="32">
        <f t="shared" si="4"/>
        <v>0</v>
      </c>
      <c r="I16" s="31">
        <f>I17+I21+I22+I27+I28</f>
        <v>1506.099248</v>
      </c>
      <c r="J16" s="28">
        <f t="shared" si="4"/>
        <v>0</v>
      </c>
      <c r="K16" s="28">
        <f t="shared" si="4"/>
        <v>0</v>
      </c>
      <c r="L16" s="28">
        <f t="shared" si="4"/>
        <v>0</v>
      </c>
      <c r="M16" s="31">
        <f>SUM(C16:L16)</f>
        <v>81031.27256999999</v>
      </c>
      <c r="N16" s="28">
        <f>N17+N21+N22+N27+N28</f>
        <v>0</v>
      </c>
      <c r="O16" s="31">
        <f t="shared" si="1"/>
        <v>81031.27256999999</v>
      </c>
      <c r="P16" s="28">
        <f>P17+P21+P22+P27+P28</f>
        <v>0</v>
      </c>
      <c r="Q16" s="77">
        <f t="shared" si="2"/>
        <v>81031.27256999999</v>
      </c>
      <c r="R16" s="31">
        <f t="shared" si="3"/>
        <v>10.703824885638763</v>
      </c>
    </row>
    <row r="17" spans="2:18" ht="33.75" customHeight="1">
      <c r="B17" s="78" t="s">
        <v>59</v>
      </c>
      <c r="C17" s="31">
        <f aca="true" t="shared" si="5" ref="C17:H17">C18+C19+C20</f>
        <v>16625.489976</v>
      </c>
      <c r="D17" s="31">
        <f t="shared" si="5"/>
        <v>10574.568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28"/>
      <c r="J17" s="28">
        <f>J18+J19+J20</f>
        <v>0</v>
      </c>
      <c r="K17" s="26">
        <f>K18+K19+K20</f>
        <v>0</v>
      </c>
      <c r="L17" s="28">
        <f>L18+L19+L20</f>
        <v>0</v>
      </c>
      <c r="M17" s="31">
        <f aca="true" t="shared" si="6" ref="M17:M36">SUM(C17:L17)</f>
        <v>27200.057976</v>
      </c>
      <c r="N17" s="28">
        <v>0</v>
      </c>
      <c r="O17" s="31">
        <f t="shared" si="1"/>
        <v>27200.057976</v>
      </c>
      <c r="P17" s="28">
        <f>P18+P19+P20</f>
        <v>0</v>
      </c>
      <c r="Q17" s="77">
        <f t="shared" si="2"/>
        <v>27200.057976</v>
      </c>
      <c r="R17" s="31">
        <f>Q17/$Q$6*100</f>
        <v>3.5929913010167356</v>
      </c>
    </row>
    <row r="18" spans="2:18" ht="22.5" customHeight="1">
      <c r="B18" s="79" t="s">
        <v>60</v>
      </c>
      <c r="C18" s="26">
        <v>10470.964</v>
      </c>
      <c r="D18" s="26">
        <v>31.159</v>
      </c>
      <c r="E18" s="32"/>
      <c r="F18" s="32"/>
      <c r="G18" s="32"/>
      <c r="H18" s="32"/>
      <c r="I18" s="31"/>
      <c r="J18" s="26"/>
      <c r="K18" s="26"/>
      <c r="L18" s="26"/>
      <c r="M18" s="31">
        <f t="shared" si="6"/>
        <v>10502.123</v>
      </c>
      <c r="N18" s="26"/>
      <c r="O18" s="31">
        <f t="shared" si="1"/>
        <v>10502.123</v>
      </c>
      <c r="P18" s="26"/>
      <c r="Q18" s="77">
        <f t="shared" si="2"/>
        <v>10502.123</v>
      </c>
      <c r="R18" s="31">
        <f>Q18/$Q$6*100</f>
        <v>1.3872777997202228</v>
      </c>
    </row>
    <row r="19" spans="2:18" ht="30" customHeight="1">
      <c r="B19" s="79" t="s">
        <v>61</v>
      </c>
      <c r="C19" s="26">
        <v>5122.566976</v>
      </c>
      <c r="D19" s="26">
        <v>10537.437</v>
      </c>
      <c r="E19" s="27"/>
      <c r="F19" s="27"/>
      <c r="G19" s="27"/>
      <c r="H19" s="27"/>
      <c r="I19" s="31"/>
      <c r="J19" s="26"/>
      <c r="K19" s="26"/>
      <c r="L19" s="26"/>
      <c r="M19" s="31">
        <f t="shared" si="6"/>
        <v>15660.003976</v>
      </c>
      <c r="N19" s="26"/>
      <c r="O19" s="31">
        <f t="shared" si="1"/>
        <v>15660.003976</v>
      </c>
      <c r="P19" s="26"/>
      <c r="Q19" s="77">
        <f t="shared" si="2"/>
        <v>15660.003976</v>
      </c>
      <c r="R19" s="31">
        <f>Q19/$Q$6*100</f>
        <v>2.0686080194866525</v>
      </c>
    </row>
    <row r="20" spans="2:18" ht="36" customHeight="1">
      <c r="B20" s="80" t="s">
        <v>62</v>
      </c>
      <c r="C20" s="26">
        <v>1031.9589999999998</v>
      </c>
      <c r="D20" s="26">
        <v>5.972</v>
      </c>
      <c r="E20" s="27"/>
      <c r="F20" s="27"/>
      <c r="G20" s="27"/>
      <c r="H20" s="27"/>
      <c r="I20" s="31"/>
      <c r="J20" s="26"/>
      <c r="K20" s="26"/>
      <c r="L20" s="26"/>
      <c r="M20" s="31">
        <f t="shared" si="6"/>
        <v>1037.9309999999998</v>
      </c>
      <c r="N20" s="26"/>
      <c r="O20" s="31">
        <f t="shared" si="1"/>
        <v>1037.9309999999998</v>
      </c>
      <c r="P20" s="26"/>
      <c r="Q20" s="77">
        <f t="shared" si="2"/>
        <v>1037.9309999999998</v>
      </c>
      <c r="R20" s="31">
        <f t="shared" si="3"/>
        <v>0.1371054818098598</v>
      </c>
    </row>
    <row r="21" spans="2:18" ht="23.25" customHeight="1">
      <c r="B21" s="78" t="s">
        <v>63</v>
      </c>
      <c r="C21" s="26">
        <v>543.677</v>
      </c>
      <c r="D21" s="26">
        <v>3454.982</v>
      </c>
      <c r="E21" s="32"/>
      <c r="F21" s="32"/>
      <c r="G21" s="32"/>
      <c r="H21" s="32"/>
      <c r="I21" s="31"/>
      <c r="J21" s="26"/>
      <c r="K21" s="26"/>
      <c r="L21" s="26"/>
      <c r="M21" s="31">
        <f t="shared" si="6"/>
        <v>3998.659</v>
      </c>
      <c r="N21" s="26"/>
      <c r="O21" s="31">
        <f t="shared" si="1"/>
        <v>3998.659</v>
      </c>
      <c r="P21" s="26"/>
      <c r="Q21" s="77">
        <f t="shared" si="2"/>
        <v>3998.659</v>
      </c>
      <c r="R21" s="31">
        <f t="shared" si="3"/>
        <v>0.5282028080752308</v>
      </c>
    </row>
    <row r="22" spans="2:18" ht="36.75" customHeight="1">
      <c r="B22" s="81" t="s">
        <v>64</v>
      </c>
      <c r="C22" s="25">
        <f>SUM(C23:C26)</f>
        <v>34957.05522</v>
      </c>
      <c r="D22" s="25">
        <f aca="true" t="shared" si="7" ref="D22:L22">D23+D24+D25+D26</f>
        <v>12200.999126</v>
      </c>
      <c r="E22" s="27">
        <f t="shared" si="7"/>
        <v>0</v>
      </c>
      <c r="F22" s="27">
        <f t="shared" si="7"/>
        <v>0</v>
      </c>
      <c r="G22" s="34">
        <f>G23+G24+G25+G26</f>
        <v>507.007</v>
      </c>
      <c r="H22" s="27">
        <f t="shared" si="7"/>
        <v>0</v>
      </c>
      <c r="I22" s="25">
        <f>I23+I24+I25+I26</f>
        <v>1121.791248</v>
      </c>
      <c r="J22" s="26">
        <f t="shared" si="7"/>
        <v>0</v>
      </c>
      <c r="K22" s="26">
        <f t="shared" si="7"/>
        <v>0</v>
      </c>
      <c r="L22" s="26">
        <f t="shared" si="7"/>
        <v>0</v>
      </c>
      <c r="M22" s="31">
        <f t="shared" si="6"/>
        <v>48786.852594</v>
      </c>
      <c r="N22" s="26">
        <v>0</v>
      </c>
      <c r="O22" s="31">
        <f t="shared" si="1"/>
        <v>48786.852594</v>
      </c>
      <c r="P22" s="26">
        <f>P23+P24+P25</f>
        <v>0</v>
      </c>
      <c r="Q22" s="77">
        <f t="shared" si="2"/>
        <v>48786.852594</v>
      </c>
      <c r="R22" s="31">
        <f t="shared" si="3"/>
        <v>6.444498652499039</v>
      </c>
    </row>
    <row r="23" spans="2:18" ht="25.5" customHeight="1">
      <c r="B23" s="79" t="s">
        <v>65</v>
      </c>
      <c r="C23" s="26">
        <v>19256.554</v>
      </c>
      <c r="D23" s="26">
        <v>11229.106</v>
      </c>
      <c r="E23" s="32"/>
      <c r="F23" s="32"/>
      <c r="G23" s="32"/>
      <c r="H23" s="32"/>
      <c r="I23" s="31"/>
      <c r="J23" s="26"/>
      <c r="K23" s="26"/>
      <c r="L23" s="26"/>
      <c r="M23" s="31">
        <f t="shared" si="6"/>
        <v>30485.66</v>
      </c>
      <c r="N23" s="26"/>
      <c r="O23" s="31">
        <f t="shared" si="1"/>
        <v>30485.66</v>
      </c>
      <c r="P23" s="26"/>
      <c r="Q23" s="77">
        <f t="shared" si="2"/>
        <v>30485.66</v>
      </c>
      <c r="R23" s="31">
        <f t="shared" si="3"/>
        <v>4.0270028572145655</v>
      </c>
    </row>
    <row r="24" spans="2:18" ht="20.25" customHeight="1">
      <c r="B24" s="79" t="s">
        <v>66</v>
      </c>
      <c r="C24" s="26">
        <v>14442.945</v>
      </c>
      <c r="D24" s="26"/>
      <c r="E24" s="27"/>
      <c r="F24" s="27"/>
      <c r="G24" s="27"/>
      <c r="H24" s="27"/>
      <c r="I24" s="35">
        <v>732.846248</v>
      </c>
      <c r="J24" s="26"/>
      <c r="K24" s="26"/>
      <c r="L24" s="26"/>
      <c r="M24" s="31">
        <f t="shared" si="6"/>
        <v>15175.791248</v>
      </c>
      <c r="N24" s="26"/>
      <c r="O24" s="31">
        <f t="shared" si="1"/>
        <v>15175.791248</v>
      </c>
      <c r="P24" s="26"/>
      <c r="Q24" s="77">
        <f t="shared" si="2"/>
        <v>15175.791248</v>
      </c>
      <c r="R24" s="31">
        <f t="shared" si="3"/>
        <v>2.0046459455425207</v>
      </c>
    </row>
    <row r="25" spans="2:18" s="82" customFormat="1" ht="36.75" customHeight="1">
      <c r="B25" s="83" t="s">
        <v>67</v>
      </c>
      <c r="C25" s="26">
        <v>554.87922</v>
      </c>
      <c r="D25" s="26">
        <v>28.569126</v>
      </c>
      <c r="E25" s="27"/>
      <c r="F25" s="27">
        <v>0</v>
      </c>
      <c r="G25" s="27">
        <v>507.007</v>
      </c>
      <c r="H25" s="27"/>
      <c r="I25" s="35"/>
      <c r="J25" s="26"/>
      <c r="K25" s="26"/>
      <c r="L25" s="26"/>
      <c r="M25" s="31">
        <f t="shared" si="6"/>
        <v>1090.455346</v>
      </c>
      <c r="N25" s="26"/>
      <c r="O25" s="31">
        <f t="shared" si="1"/>
        <v>1090.455346</v>
      </c>
      <c r="P25" s="26"/>
      <c r="Q25" s="77">
        <f t="shared" si="2"/>
        <v>1090.455346</v>
      </c>
      <c r="R25" s="31">
        <f t="shared" si="3"/>
        <v>0.14404368460472558</v>
      </c>
    </row>
    <row r="26" spans="2:18" ht="58.5" customHeight="1">
      <c r="B26" s="83" t="s">
        <v>68</v>
      </c>
      <c r="C26" s="26">
        <v>702.677</v>
      </c>
      <c r="D26" s="26">
        <v>943.324</v>
      </c>
      <c r="E26" s="27"/>
      <c r="F26" s="27">
        <v>0</v>
      </c>
      <c r="G26" s="27"/>
      <c r="H26" s="27"/>
      <c r="I26" s="26">
        <v>388.945</v>
      </c>
      <c r="J26" s="84"/>
      <c r="K26" s="26"/>
      <c r="L26" s="26"/>
      <c r="M26" s="31">
        <f t="shared" si="6"/>
        <v>2034.946</v>
      </c>
      <c r="N26" s="26"/>
      <c r="O26" s="31">
        <f t="shared" si="1"/>
        <v>2034.946</v>
      </c>
      <c r="P26" s="26"/>
      <c r="Q26" s="77">
        <f t="shared" si="2"/>
        <v>2034.946</v>
      </c>
      <c r="R26" s="31">
        <f t="shared" si="3"/>
        <v>0.2688061651372268</v>
      </c>
    </row>
    <row r="27" spans="2:18" ht="36" customHeight="1">
      <c r="B27" s="81" t="s">
        <v>69</v>
      </c>
      <c r="C27" s="26">
        <v>531.698</v>
      </c>
      <c r="D27" s="26">
        <v>0</v>
      </c>
      <c r="E27" s="27"/>
      <c r="F27" s="27"/>
      <c r="G27" s="27"/>
      <c r="H27" s="27"/>
      <c r="I27" s="26">
        <v>0</v>
      </c>
      <c r="J27" s="26"/>
      <c r="K27" s="26"/>
      <c r="L27" s="26"/>
      <c r="M27" s="31">
        <f t="shared" si="6"/>
        <v>531.698</v>
      </c>
      <c r="N27" s="26"/>
      <c r="O27" s="31">
        <f t="shared" si="1"/>
        <v>531.698</v>
      </c>
      <c r="P27" s="26"/>
      <c r="Q27" s="77">
        <f t="shared" si="2"/>
        <v>531.698</v>
      </c>
      <c r="R27" s="31">
        <f t="shared" si="3"/>
        <v>0.07023464032516501</v>
      </c>
    </row>
    <row r="28" spans="2:18" ht="33" customHeight="1">
      <c r="B28" s="85" t="s">
        <v>70</v>
      </c>
      <c r="C28" s="26">
        <v>32.274</v>
      </c>
      <c r="D28" s="26">
        <v>97.423</v>
      </c>
      <c r="E28" s="27"/>
      <c r="F28" s="27"/>
      <c r="G28" s="27"/>
      <c r="H28" s="27"/>
      <c r="I28" s="24">
        <v>384.308</v>
      </c>
      <c r="J28" s="26"/>
      <c r="K28" s="26"/>
      <c r="L28" s="26"/>
      <c r="M28" s="31">
        <f t="shared" si="6"/>
        <v>514.005</v>
      </c>
      <c r="N28" s="26"/>
      <c r="O28" s="31">
        <f t="shared" si="1"/>
        <v>514.005</v>
      </c>
      <c r="P28" s="26"/>
      <c r="Q28" s="77">
        <f t="shared" si="2"/>
        <v>514.005</v>
      </c>
      <c r="R28" s="31">
        <f t="shared" si="3"/>
        <v>0.06789748372259524</v>
      </c>
    </row>
    <row r="29" spans="2:18" ht="27.75" customHeight="1">
      <c r="B29" s="86" t="s">
        <v>71</v>
      </c>
      <c r="C29" s="26">
        <v>547.803</v>
      </c>
      <c r="D29" s="26"/>
      <c r="E29" s="27">
        <v>21002.905</v>
      </c>
      <c r="F29" s="27">
        <v>1079.609</v>
      </c>
      <c r="G29" s="27">
        <v>12159.955</v>
      </c>
      <c r="H29" s="27"/>
      <c r="I29" s="26">
        <v>6.058677</v>
      </c>
      <c r="J29" s="26"/>
      <c r="K29" s="26"/>
      <c r="L29" s="26"/>
      <c r="M29" s="31">
        <f t="shared" si="6"/>
        <v>34796.330677</v>
      </c>
      <c r="N29" s="87">
        <v>-96.898973</v>
      </c>
      <c r="O29" s="31">
        <f t="shared" si="1"/>
        <v>34699.431703999995</v>
      </c>
      <c r="P29" s="26"/>
      <c r="Q29" s="77">
        <f t="shared" si="2"/>
        <v>34699.431703999995</v>
      </c>
      <c r="R29" s="31">
        <f t="shared" si="3"/>
        <v>4.583620975098773</v>
      </c>
    </row>
    <row r="30" spans="2:18" ht="27" customHeight="1">
      <c r="B30" s="88" t="s">
        <v>72</v>
      </c>
      <c r="C30" s="26">
        <v>5460.492</v>
      </c>
      <c r="D30" s="26">
        <v>7168.647</v>
      </c>
      <c r="E30" s="26">
        <v>58.449</v>
      </c>
      <c r="F30" s="26">
        <v>4.352</v>
      </c>
      <c r="G30" s="26">
        <v>13.381</v>
      </c>
      <c r="H30" s="27"/>
      <c r="I30" s="26">
        <v>5444.482</v>
      </c>
      <c r="J30" s="89"/>
      <c r="K30" s="26">
        <v>295.93</v>
      </c>
      <c r="L30" s="26">
        <v>771.5681100000002</v>
      </c>
      <c r="M30" s="31">
        <f t="shared" si="6"/>
        <v>19217.30111</v>
      </c>
      <c r="N30" s="87">
        <v>-7317.89286487</v>
      </c>
      <c r="O30" s="31">
        <f t="shared" si="1"/>
        <v>11899.40824513</v>
      </c>
      <c r="P30" s="26"/>
      <c r="Q30" s="77">
        <f t="shared" si="2"/>
        <v>11899.40824513</v>
      </c>
      <c r="R30" s="31">
        <f t="shared" si="3"/>
        <v>1.5718521758197483</v>
      </c>
    </row>
    <row r="31" spans="2:18" ht="24" customHeight="1">
      <c r="B31" s="90" t="s">
        <v>73</v>
      </c>
      <c r="C31" s="26">
        <v>0</v>
      </c>
      <c r="D31" s="26">
        <v>4633.1187899999995</v>
      </c>
      <c r="E31" s="27">
        <v>9608.821</v>
      </c>
      <c r="F31" s="27">
        <v>0</v>
      </c>
      <c r="G31" s="27">
        <v>1584.217</v>
      </c>
      <c r="H31" s="27"/>
      <c r="I31" s="26">
        <v>4822.983</v>
      </c>
      <c r="J31" s="26">
        <v>29.895000000000003</v>
      </c>
      <c r="K31" s="26"/>
      <c r="L31" s="26">
        <v>887.9197800000001</v>
      </c>
      <c r="M31" s="31">
        <f t="shared" si="6"/>
        <v>21566.95457</v>
      </c>
      <c r="N31" s="25">
        <v>-21566.95457</v>
      </c>
      <c r="O31" s="31">
        <f t="shared" si="1"/>
        <v>0</v>
      </c>
      <c r="P31" s="26"/>
      <c r="Q31" s="77">
        <f t="shared" si="2"/>
        <v>0</v>
      </c>
      <c r="R31" s="31">
        <f t="shared" si="3"/>
        <v>0</v>
      </c>
    </row>
    <row r="32" spans="2:18" ht="23.25" customHeight="1">
      <c r="B32" s="91" t="s">
        <v>74</v>
      </c>
      <c r="C32" s="26">
        <v>176.536</v>
      </c>
      <c r="D32" s="26">
        <v>114.571209</v>
      </c>
      <c r="E32" s="27"/>
      <c r="F32" s="27"/>
      <c r="G32" s="27"/>
      <c r="H32" s="27"/>
      <c r="I32" s="26">
        <v>96.193</v>
      </c>
      <c r="J32" s="89"/>
      <c r="K32" s="26"/>
      <c r="L32" s="26"/>
      <c r="M32" s="31">
        <f t="shared" si="6"/>
        <v>387.300209</v>
      </c>
      <c r="N32" s="26">
        <v>0</v>
      </c>
      <c r="O32" s="31">
        <f t="shared" si="1"/>
        <v>387.300209</v>
      </c>
      <c r="P32" s="26"/>
      <c r="Q32" s="77">
        <f t="shared" si="2"/>
        <v>387.300209</v>
      </c>
      <c r="R32" s="31">
        <f t="shared" si="3"/>
        <v>0.051160416019951624</v>
      </c>
    </row>
    <row r="33" spans="2:18" ht="20.25" customHeight="1">
      <c r="B33" s="63" t="s">
        <v>75</v>
      </c>
      <c r="C33" s="26"/>
      <c r="D33" s="26">
        <v>0</v>
      </c>
      <c r="E33" s="27"/>
      <c r="F33" s="27"/>
      <c r="G33" s="27">
        <v>0</v>
      </c>
      <c r="H33" s="27"/>
      <c r="I33" s="26"/>
      <c r="J33" s="26"/>
      <c r="K33" s="26"/>
      <c r="L33" s="26">
        <v>0</v>
      </c>
      <c r="M33" s="31">
        <f t="shared" si="6"/>
        <v>0</v>
      </c>
      <c r="N33" s="25"/>
      <c r="O33" s="31">
        <f t="shared" si="1"/>
        <v>0</v>
      </c>
      <c r="P33" s="26"/>
      <c r="Q33" s="77">
        <f t="shared" si="2"/>
        <v>0</v>
      </c>
      <c r="R33" s="31">
        <f t="shared" si="3"/>
        <v>0</v>
      </c>
    </row>
    <row r="34" spans="2:18" ht="20.25" customHeight="1">
      <c r="B34" s="92" t="s">
        <v>76</v>
      </c>
      <c r="C34" s="26">
        <v>159.871</v>
      </c>
      <c r="D34" s="26">
        <v>195.90813433333335</v>
      </c>
      <c r="E34" s="26">
        <v>0</v>
      </c>
      <c r="F34" s="26">
        <v>0</v>
      </c>
      <c r="G34" s="26">
        <v>0</v>
      </c>
      <c r="H34" s="26"/>
      <c r="I34" s="26">
        <v>58.124</v>
      </c>
      <c r="J34" s="26">
        <v>120.21476633333332</v>
      </c>
      <c r="K34" s="26"/>
      <c r="L34" s="26"/>
      <c r="M34" s="31">
        <f t="shared" si="6"/>
        <v>534.1179006666666</v>
      </c>
      <c r="N34" s="26"/>
      <c r="O34" s="31">
        <f t="shared" si="1"/>
        <v>534.1179006666666</v>
      </c>
      <c r="P34" s="26"/>
      <c r="Q34" s="77">
        <f t="shared" si="2"/>
        <v>534.1179006666666</v>
      </c>
      <c r="R34" s="31">
        <f t="shared" si="3"/>
        <v>0.07055429707193848</v>
      </c>
    </row>
    <row r="35" spans="2:18" ht="29.25" customHeight="1">
      <c r="B35" s="63" t="s">
        <v>77</v>
      </c>
      <c r="C35" s="26">
        <v>36.766838</v>
      </c>
      <c r="D35" s="26"/>
      <c r="E35" s="27"/>
      <c r="F35" s="27"/>
      <c r="G35" s="27"/>
      <c r="H35" s="27"/>
      <c r="I35" s="26">
        <v>0</v>
      </c>
      <c r="J35" s="26"/>
      <c r="K35" s="26"/>
      <c r="L35" s="26"/>
      <c r="M35" s="31">
        <f t="shared" si="6"/>
        <v>36.766838</v>
      </c>
      <c r="N35" s="26"/>
      <c r="O35" s="31">
        <f t="shared" si="1"/>
        <v>36.766838</v>
      </c>
      <c r="P35" s="26">
        <f>-O35</f>
        <v>-36.766838</v>
      </c>
      <c r="Q35" s="37">
        <f t="shared" si="2"/>
        <v>0</v>
      </c>
      <c r="R35" s="31">
        <f t="shared" si="3"/>
        <v>0</v>
      </c>
    </row>
    <row r="36" spans="2:18" ht="29.25" customHeight="1">
      <c r="B36" s="92" t="s">
        <v>78</v>
      </c>
      <c r="C36" s="36">
        <v>195.579</v>
      </c>
      <c r="D36" s="26"/>
      <c r="E36" s="27"/>
      <c r="F36" s="27"/>
      <c r="G36" s="27"/>
      <c r="H36" s="27"/>
      <c r="I36" s="31"/>
      <c r="J36" s="26"/>
      <c r="K36" s="26"/>
      <c r="L36" s="26"/>
      <c r="M36" s="31">
        <f t="shared" si="6"/>
        <v>195.579</v>
      </c>
      <c r="N36" s="26"/>
      <c r="O36" s="31">
        <f t="shared" si="1"/>
        <v>195.579</v>
      </c>
      <c r="P36" s="26"/>
      <c r="Q36" s="37">
        <f t="shared" si="2"/>
        <v>195.579</v>
      </c>
      <c r="R36" s="31">
        <f t="shared" si="3"/>
        <v>0.02583500543570871</v>
      </c>
    </row>
    <row r="37" spans="2:18" ht="57.75" customHeight="1">
      <c r="B37" s="92" t="s">
        <v>79</v>
      </c>
      <c r="C37" s="26">
        <v>76.712697</v>
      </c>
      <c r="D37" s="26"/>
      <c r="E37" s="27"/>
      <c r="F37" s="27"/>
      <c r="G37" s="27"/>
      <c r="H37" s="27"/>
      <c r="I37" s="31"/>
      <c r="J37" s="26"/>
      <c r="K37" s="26"/>
      <c r="L37" s="26"/>
      <c r="M37" s="31">
        <f>SUM(C37:L37)</f>
        <v>76.712697</v>
      </c>
      <c r="N37" s="26"/>
      <c r="O37" s="31">
        <f>M37+N37</f>
        <v>76.712697</v>
      </c>
      <c r="P37" s="26"/>
      <c r="Q37" s="37">
        <f>O37+P37</f>
        <v>76.712697</v>
      </c>
      <c r="R37" s="31">
        <f t="shared" si="3"/>
        <v>0.01013336270245208</v>
      </c>
    </row>
    <row r="38" spans="2:18" ht="54" customHeight="1">
      <c r="B38" s="92" t="s">
        <v>80</v>
      </c>
      <c r="C38" s="26">
        <v>678.93</v>
      </c>
      <c r="D38" s="26">
        <v>23.577</v>
      </c>
      <c r="E38" s="26">
        <v>0</v>
      </c>
      <c r="F38" s="26">
        <v>0.008643</v>
      </c>
      <c r="G38" s="26">
        <v>0</v>
      </c>
      <c r="H38" s="26"/>
      <c r="I38" s="26">
        <v>82.384</v>
      </c>
      <c r="J38" s="26">
        <v>9.229000000000001</v>
      </c>
      <c r="K38" s="26"/>
      <c r="L38" s="26"/>
      <c r="M38" s="31">
        <f>SUM(C38:L38)</f>
        <v>794.128643</v>
      </c>
      <c r="N38" s="26"/>
      <c r="O38" s="31">
        <f>M38+N38</f>
        <v>794.128643</v>
      </c>
      <c r="P38" s="26"/>
      <c r="Q38" s="37">
        <f>O38+P38</f>
        <v>794.128643</v>
      </c>
      <c r="R38" s="31">
        <f t="shared" si="3"/>
        <v>0.10490041266473897</v>
      </c>
    </row>
    <row r="39" spans="2:18" ht="15.75" customHeight="1">
      <c r="B39" s="92"/>
      <c r="C39" s="24"/>
      <c r="D39" s="130"/>
      <c r="E39" s="131"/>
      <c r="F39" s="131"/>
      <c r="G39" s="131"/>
      <c r="H39" s="131"/>
      <c r="I39" s="132"/>
      <c r="J39" s="24"/>
      <c r="K39" s="24"/>
      <c r="L39" s="24"/>
      <c r="M39" s="133"/>
      <c r="N39" s="24"/>
      <c r="O39" s="133"/>
      <c r="P39" s="24"/>
      <c r="Q39" s="134"/>
      <c r="R39" s="133"/>
    </row>
    <row r="40" spans="2:18" ht="15.75" customHeight="1">
      <c r="B40" s="39"/>
      <c r="C40" s="30"/>
      <c r="D40" s="29"/>
      <c r="E40" s="29"/>
      <c r="F40" s="29"/>
      <c r="G40" s="29"/>
      <c r="H40" s="29"/>
      <c r="I40" s="29"/>
      <c r="J40" s="29"/>
      <c r="K40" s="29"/>
      <c r="L40" s="29"/>
      <c r="M40" s="40"/>
      <c r="N40" s="30"/>
      <c r="O40" s="40"/>
      <c r="P40" s="30"/>
      <c r="Q40" s="75"/>
      <c r="R40" s="40"/>
    </row>
    <row r="41" spans="2:18" s="73" customFormat="1" ht="30.75" customHeight="1">
      <c r="B41" s="135" t="s">
        <v>81</v>
      </c>
      <c r="C41" s="136">
        <f>C42+C55+C58+C61</f>
        <v>71657.12170018998</v>
      </c>
      <c r="D41" s="30">
        <f aca="true" t="shared" si="8" ref="D41:L41">D42+D55+D58+D61+D62</f>
        <v>35261.15320933332</v>
      </c>
      <c r="E41" s="30">
        <f t="shared" si="8"/>
        <v>30363.116</v>
      </c>
      <c r="F41" s="136">
        <f>F42+F55+F58+F61+F62</f>
        <v>613.5860084</v>
      </c>
      <c r="G41" s="30">
        <f>G42+G55+G58+G61+G62</f>
        <v>14150.771999999999</v>
      </c>
      <c r="H41" s="30">
        <f t="shared" si="8"/>
        <v>0</v>
      </c>
      <c r="I41" s="30">
        <f>I42+I55+I58+I61+I62</f>
        <v>9738.282114</v>
      </c>
      <c r="J41" s="30">
        <f>J42+J55+J58+J61+J62</f>
        <v>138.85276633333334</v>
      </c>
      <c r="K41" s="29">
        <f>K42+K55+K58+K61+K62</f>
        <v>22.578549</v>
      </c>
      <c r="L41" s="40">
        <f t="shared" si="8"/>
        <v>1326.85707</v>
      </c>
      <c r="M41" s="40">
        <f>SUM(C41:L41)</f>
        <v>163272.3194172566</v>
      </c>
      <c r="N41" s="30">
        <f>N42+N55+N58+N61+N62</f>
        <v>-28981.746407870003</v>
      </c>
      <c r="O41" s="40">
        <f aca="true" t="shared" si="9" ref="O41:O61">M41+N41</f>
        <v>134290.5730093866</v>
      </c>
      <c r="P41" s="30">
        <f>P42+P55+P58+P61+P62</f>
        <v>-2936.0909210000004</v>
      </c>
      <c r="Q41" s="75">
        <f aca="true" t="shared" si="10" ref="Q41:Q61">O41+P41</f>
        <v>131354.4820883866</v>
      </c>
      <c r="R41" s="40">
        <f aca="true" t="shared" si="11" ref="R41:R61">Q41/$Q$6*100</f>
        <v>17.35126858588177</v>
      </c>
    </row>
    <row r="42" spans="2:18" ht="19.5" customHeight="1">
      <c r="B42" s="93" t="s">
        <v>82</v>
      </c>
      <c r="C42" s="30">
        <f>SUM(C43:C47)+C54</f>
        <v>69401.51599999999</v>
      </c>
      <c r="D42" s="30">
        <f aca="true" t="shared" si="12" ref="D42:L42">D43+D44+D45+D46+D47+D54</f>
        <v>29378.189143999996</v>
      </c>
      <c r="E42" s="29">
        <f t="shared" si="12"/>
        <v>30362.453</v>
      </c>
      <c r="F42" s="29">
        <f t="shared" si="12"/>
        <v>612.9504744</v>
      </c>
      <c r="G42" s="29">
        <f t="shared" si="12"/>
        <v>14150.662999999999</v>
      </c>
      <c r="H42" s="29">
        <f t="shared" si="12"/>
        <v>0</v>
      </c>
      <c r="I42" s="30">
        <f>I43+I44+I45+I46+I47+I54</f>
        <v>9225.128514</v>
      </c>
      <c r="J42" s="30">
        <f t="shared" si="12"/>
        <v>138.85276633333334</v>
      </c>
      <c r="K42" s="44">
        <f t="shared" si="12"/>
        <v>22.578549</v>
      </c>
      <c r="L42" s="30">
        <f t="shared" si="12"/>
        <v>768.17076</v>
      </c>
      <c r="M42" s="31">
        <f aca="true" t="shared" si="13" ref="M42:M61">SUM(C42:L42)</f>
        <v>154060.5022077333</v>
      </c>
      <c r="N42" s="30">
        <f>N43+N44+N45+N46+N47+N54</f>
        <v>-28900.138487870005</v>
      </c>
      <c r="O42" s="31">
        <f t="shared" si="9"/>
        <v>125160.36371986331</v>
      </c>
      <c r="P42" s="30">
        <f>P43+P44+P45+P46+P47+P54</f>
        <v>0</v>
      </c>
      <c r="Q42" s="37">
        <f t="shared" si="10"/>
        <v>125160.36371986331</v>
      </c>
      <c r="R42" s="31">
        <f t="shared" si="11"/>
        <v>16.533056601362865</v>
      </c>
    </row>
    <row r="43" spans="1:18" ht="23.25" customHeight="1">
      <c r="A43" s="94"/>
      <c r="B43" s="95" t="s">
        <v>83</v>
      </c>
      <c r="C43" s="41">
        <v>12524.306</v>
      </c>
      <c r="D43" s="42">
        <v>14425.058104666667</v>
      </c>
      <c r="E43" s="32">
        <v>101.233</v>
      </c>
      <c r="F43" s="32">
        <v>56.846</v>
      </c>
      <c r="G43" s="32">
        <v>91.229</v>
      </c>
      <c r="H43" s="32"/>
      <c r="I43" s="42">
        <v>5267.851</v>
      </c>
      <c r="J43" s="42"/>
      <c r="K43" s="28"/>
      <c r="L43" s="42">
        <v>190.49587</v>
      </c>
      <c r="M43" s="31">
        <f t="shared" si="13"/>
        <v>32657.018974666666</v>
      </c>
      <c r="N43" s="24"/>
      <c r="O43" s="31">
        <f t="shared" si="9"/>
        <v>32657.018974666666</v>
      </c>
      <c r="P43" s="24"/>
      <c r="Q43" s="37">
        <f t="shared" si="10"/>
        <v>32657.018974666666</v>
      </c>
      <c r="R43" s="31">
        <f t="shared" si="11"/>
        <v>4.31382849244835</v>
      </c>
    </row>
    <row r="44" spans="1:18" ht="23.25" customHeight="1">
      <c r="A44" s="94"/>
      <c r="B44" s="95" t="s">
        <v>84</v>
      </c>
      <c r="C44" s="42">
        <v>2651.506</v>
      </c>
      <c r="D44" s="42">
        <v>8320.752069333332</v>
      </c>
      <c r="E44" s="32">
        <v>223.244</v>
      </c>
      <c r="F44" s="32">
        <v>20.265</v>
      </c>
      <c r="G44" s="43">
        <v>13122.303</v>
      </c>
      <c r="H44" s="32">
        <v>0</v>
      </c>
      <c r="I44" s="28">
        <v>2834.987537</v>
      </c>
      <c r="J44" s="28"/>
      <c r="K44" s="28">
        <v>6.074</v>
      </c>
      <c r="L44" s="28">
        <v>560.93576</v>
      </c>
      <c r="M44" s="31">
        <f t="shared" si="13"/>
        <v>27740.067366333333</v>
      </c>
      <c r="N44" s="25">
        <v>-7313.101</v>
      </c>
      <c r="O44" s="31">
        <f t="shared" si="9"/>
        <v>20426.966366333334</v>
      </c>
      <c r="P44" s="24"/>
      <c r="Q44" s="37">
        <f t="shared" si="10"/>
        <v>20426.966366333334</v>
      </c>
      <c r="R44" s="31">
        <f t="shared" si="11"/>
        <v>2.698299853814881</v>
      </c>
    </row>
    <row r="45" spans="1:18" ht="17.25" customHeight="1">
      <c r="A45" s="94"/>
      <c r="B45" s="95" t="s">
        <v>85</v>
      </c>
      <c r="C45" s="42">
        <v>6929.133</v>
      </c>
      <c r="D45" s="42">
        <v>339.41299999999995</v>
      </c>
      <c r="E45" s="32">
        <v>1.421</v>
      </c>
      <c r="F45" s="32">
        <v>0.0013764</v>
      </c>
      <c r="G45" s="32">
        <v>0.658</v>
      </c>
      <c r="H45" s="32">
        <v>0</v>
      </c>
      <c r="I45" s="28">
        <v>0.194</v>
      </c>
      <c r="J45" s="28">
        <v>0</v>
      </c>
      <c r="K45" s="42">
        <v>16.442</v>
      </c>
      <c r="L45" s="28">
        <v>16.73913</v>
      </c>
      <c r="M45" s="31">
        <f t="shared" si="13"/>
        <v>7304.0015064</v>
      </c>
      <c r="N45" s="25">
        <v>-26.56458487</v>
      </c>
      <c r="O45" s="31">
        <f t="shared" si="9"/>
        <v>7277.43692153</v>
      </c>
      <c r="P45" s="24"/>
      <c r="Q45" s="37">
        <f>O45+P45</f>
        <v>7277.43692153</v>
      </c>
      <c r="R45" s="31">
        <f t="shared" si="11"/>
        <v>0.961312934546934</v>
      </c>
    </row>
    <row r="46" spans="1:18" ht="18.75" customHeight="1">
      <c r="A46" s="94"/>
      <c r="B46" s="95" t="s">
        <v>86</v>
      </c>
      <c r="C46" s="42">
        <v>1886.232</v>
      </c>
      <c r="D46" s="42">
        <v>1289.408137</v>
      </c>
      <c r="E46" s="32"/>
      <c r="F46" s="32">
        <v>0.461</v>
      </c>
      <c r="G46" s="32"/>
      <c r="H46" s="32"/>
      <c r="I46" s="28">
        <v>1.175</v>
      </c>
      <c r="J46" s="42"/>
      <c r="K46" s="44"/>
      <c r="L46" s="42"/>
      <c r="M46" s="31">
        <f t="shared" si="13"/>
        <v>3177.276137</v>
      </c>
      <c r="N46" s="24"/>
      <c r="O46" s="31">
        <f t="shared" si="9"/>
        <v>3177.276137</v>
      </c>
      <c r="P46" s="24"/>
      <c r="Q46" s="37">
        <f t="shared" si="10"/>
        <v>3177.276137</v>
      </c>
      <c r="R46" s="31">
        <f t="shared" si="11"/>
        <v>0.4197022495776263</v>
      </c>
    </row>
    <row r="47" spans="1:18" ht="26.25" customHeight="1">
      <c r="A47" s="94"/>
      <c r="B47" s="96" t="s">
        <v>87</v>
      </c>
      <c r="C47" s="44">
        <f>SUM(C48:C53)</f>
        <v>45222.772</v>
      </c>
      <c r="D47" s="44">
        <f>SUM(D48:D53)</f>
        <v>5003.557833</v>
      </c>
      <c r="E47" s="44">
        <f aca="true" t="shared" si="14" ref="E47:K47">SUM(E48:E53)</f>
        <v>30036.555</v>
      </c>
      <c r="F47" s="44">
        <f t="shared" si="14"/>
        <v>535.3770979999999</v>
      </c>
      <c r="G47" s="44">
        <f t="shared" si="14"/>
        <v>936.4730000000001</v>
      </c>
      <c r="H47" s="44">
        <f t="shared" si="14"/>
        <v>0</v>
      </c>
      <c r="I47" s="44">
        <f>SUM(I48:I53)</f>
        <v>1115.9210000000003</v>
      </c>
      <c r="J47" s="44">
        <f>SUM(J48:J53)</f>
        <v>138.85276633333334</v>
      </c>
      <c r="K47" s="44">
        <f t="shared" si="14"/>
        <v>0.062549</v>
      </c>
      <c r="L47" s="44">
        <f>L48+L49+L51+L53+L50</f>
        <v>0</v>
      </c>
      <c r="M47" s="31">
        <f t="shared" si="13"/>
        <v>82989.57124633332</v>
      </c>
      <c r="N47" s="44">
        <f>N48+N49+N51+N53+N50+N52</f>
        <v>-21526.556516000004</v>
      </c>
      <c r="O47" s="31">
        <f t="shared" si="9"/>
        <v>61463.014730333314</v>
      </c>
      <c r="P47" s="44">
        <f>P48+P49+P51+P53+P50</f>
        <v>0</v>
      </c>
      <c r="Q47" s="37">
        <f t="shared" si="10"/>
        <v>61463.014730333314</v>
      </c>
      <c r="R47" s="31">
        <f t="shared" si="11"/>
        <v>8.118956123373193</v>
      </c>
    </row>
    <row r="48" spans="1:18" ht="32.25" customHeight="1">
      <c r="A48" s="94"/>
      <c r="B48" s="97" t="s">
        <v>88</v>
      </c>
      <c r="C48" s="42">
        <v>19740.509</v>
      </c>
      <c r="D48" s="28">
        <v>373.1888979999999</v>
      </c>
      <c r="E48" s="45">
        <v>0.052</v>
      </c>
      <c r="F48" s="45">
        <v>111.347</v>
      </c>
      <c r="G48" s="45"/>
      <c r="H48" s="45">
        <v>0</v>
      </c>
      <c r="I48" s="42">
        <v>257.847</v>
      </c>
      <c r="J48" s="42"/>
      <c r="K48" s="30"/>
      <c r="L48" s="28"/>
      <c r="M48" s="31">
        <f t="shared" si="13"/>
        <v>20482.943898</v>
      </c>
      <c r="N48" s="25">
        <v>-19875.995956000002</v>
      </c>
      <c r="O48" s="31">
        <f t="shared" si="9"/>
        <v>606.9479419999989</v>
      </c>
      <c r="P48" s="24"/>
      <c r="Q48" s="37">
        <f t="shared" si="10"/>
        <v>606.9479419999989</v>
      </c>
      <c r="R48" s="31">
        <f t="shared" si="11"/>
        <v>0.08017478042510794</v>
      </c>
    </row>
    <row r="49" spans="1:18" ht="15">
      <c r="A49" s="94"/>
      <c r="B49" s="98" t="s">
        <v>89</v>
      </c>
      <c r="C49" s="42">
        <v>5361.905</v>
      </c>
      <c r="D49" s="28">
        <v>212.674626</v>
      </c>
      <c r="E49" s="32">
        <v>0</v>
      </c>
      <c r="F49" s="32">
        <v>0.126</v>
      </c>
      <c r="G49" s="32"/>
      <c r="H49" s="32"/>
      <c r="I49" s="28">
        <v>132.807</v>
      </c>
      <c r="J49" s="99">
        <v>3.1027663333333333</v>
      </c>
      <c r="K49" s="28"/>
      <c r="L49" s="28"/>
      <c r="M49" s="31">
        <f t="shared" si="13"/>
        <v>5710.615392333333</v>
      </c>
      <c r="N49" s="25">
        <v>-187.00895</v>
      </c>
      <c r="O49" s="31">
        <f>M49+N49</f>
        <v>5523.606442333333</v>
      </c>
      <c r="P49" s="24"/>
      <c r="Q49" s="37">
        <f t="shared" si="10"/>
        <v>5523.606442333333</v>
      </c>
      <c r="R49" s="31">
        <f t="shared" si="11"/>
        <v>0.7296407204372519</v>
      </c>
    </row>
    <row r="50" spans="1:18" ht="38.25" customHeight="1">
      <c r="A50" s="94"/>
      <c r="B50" s="83" t="s">
        <v>90</v>
      </c>
      <c r="C50" s="42">
        <v>4654.837</v>
      </c>
      <c r="D50" s="28">
        <v>1228.903008</v>
      </c>
      <c r="E50" s="28"/>
      <c r="F50" s="28">
        <v>9.127</v>
      </c>
      <c r="G50" s="28"/>
      <c r="H50" s="32"/>
      <c r="I50" s="28">
        <v>126.317</v>
      </c>
      <c r="J50" s="28">
        <v>126.521</v>
      </c>
      <c r="K50" s="28"/>
      <c r="L50" s="28"/>
      <c r="M50" s="31">
        <f t="shared" si="13"/>
        <v>6145.705008000001</v>
      </c>
      <c r="N50" s="25">
        <v>-936.6998199999999</v>
      </c>
      <c r="O50" s="31">
        <f t="shared" si="9"/>
        <v>5209.005188000001</v>
      </c>
      <c r="P50" s="24"/>
      <c r="Q50" s="91">
        <f t="shared" si="10"/>
        <v>5209.005188000001</v>
      </c>
      <c r="R50" s="31">
        <f t="shared" si="11"/>
        <v>0.6880834718789588</v>
      </c>
    </row>
    <row r="51" spans="1:18" ht="15">
      <c r="A51" s="94"/>
      <c r="B51" s="98" t="s">
        <v>91</v>
      </c>
      <c r="C51" s="42">
        <v>12983.195</v>
      </c>
      <c r="D51" s="28">
        <v>2558.149</v>
      </c>
      <c r="E51" s="32">
        <v>30036.503</v>
      </c>
      <c r="F51" s="32">
        <v>403.56199999999995</v>
      </c>
      <c r="G51" s="32">
        <v>936.4730000000001</v>
      </c>
      <c r="H51" s="32"/>
      <c r="I51" s="28">
        <v>47.154</v>
      </c>
      <c r="J51" s="28"/>
      <c r="K51" s="28"/>
      <c r="L51" s="28"/>
      <c r="M51" s="31">
        <f t="shared" si="13"/>
        <v>46965.036</v>
      </c>
      <c r="N51" s="24"/>
      <c r="O51" s="31">
        <f t="shared" si="9"/>
        <v>46965.036</v>
      </c>
      <c r="P51" s="24"/>
      <c r="Q51" s="37">
        <f t="shared" si="10"/>
        <v>46965.036</v>
      </c>
      <c r="R51" s="31">
        <f t="shared" si="11"/>
        <v>6.203845813447534</v>
      </c>
    </row>
    <row r="52" spans="1:18" ht="74.25" customHeight="1">
      <c r="A52" s="94"/>
      <c r="B52" s="83" t="s">
        <v>92</v>
      </c>
      <c r="C52" s="42">
        <v>1324.783</v>
      </c>
      <c r="D52" s="28">
        <v>36.136877</v>
      </c>
      <c r="E52" s="32"/>
      <c r="F52" s="32">
        <v>0.009098</v>
      </c>
      <c r="G52" s="32"/>
      <c r="H52" s="32"/>
      <c r="I52" s="28">
        <v>264.5600000000002</v>
      </c>
      <c r="J52" s="28">
        <v>9.229000000000001</v>
      </c>
      <c r="K52" s="28"/>
      <c r="L52" s="28"/>
      <c r="M52" s="31">
        <f t="shared" si="13"/>
        <v>1634.717975</v>
      </c>
      <c r="N52" s="100">
        <v>-526.85179</v>
      </c>
      <c r="O52" s="31">
        <f t="shared" si="9"/>
        <v>1107.8661849999999</v>
      </c>
      <c r="P52" s="24"/>
      <c r="Q52" s="37">
        <f t="shared" si="10"/>
        <v>1107.8661849999999</v>
      </c>
      <c r="R52" s="31">
        <f t="shared" si="11"/>
        <v>0.14634356915370703</v>
      </c>
    </row>
    <row r="53" spans="1:18" ht="15">
      <c r="A53" s="94"/>
      <c r="B53" s="98" t="s">
        <v>93</v>
      </c>
      <c r="C53" s="42">
        <v>1157.543</v>
      </c>
      <c r="D53" s="28">
        <v>594.505424</v>
      </c>
      <c r="E53" s="32"/>
      <c r="F53" s="32">
        <v>11.206</v>
      </c>
      <c r="G53" s="32">
        <v>0</v>
      </c>
      <c r="H53" s="32"/>
      <c r="I53" s="28">
        <v>287.236</v>
      </c>
      <c r="J53" s="28">
        <v>0</v>
      </c>
      <c r="K53" s="28">
        <v>0.062549</v>
      </c>
      <c r="L53" s="28"/>
      <c r="M53" s="31">
        <f t="shared" si="13"/>
        <v>2050.552973</v>
      </c>
      <c r="N53" s="24"/>
      <c r="O53" s="31">
        <f t="shared" si="9"/>
        <v>2050.552973</v>
      </c>
      <c r="P53" s="24"/>
      <c r="Q53" s="37">
        <f t="shared" si="10"/>
        <v>2050.552973</v>
      </c>
      <c r="R53" s="31">
        <f t="shared" si="11"/>
        <v>0.27086776803063545</v>
      </c>
    </row>
    <row r="54" spans="1:18" s="24" customFormat="1" ht="31.5" customHeight="1">
      <c r="A54" s="101"/>
      <c r="B54" s="102" t="s">
        <v>94</v>
      </c>
      <c r="C54" s="42">
        <v>187.567</v>
      </c>
      <c r="D54" s="28">
        <v>0</v>
      </c>
      <c r="E54" s="32">
        <v>0</v>
      </c>
      <c r="F54" s="32"/>
      <c r="G54" s="32"/>
      <c r="H54" s="32"/>
      <c r="I54" s="28">
        <v>4.999977</v>
      </c>
      <c r="J54" s="31">
        <v>0</v>
      </c>
      <c r="K54" s="31"/>
      <c r="L54" s="28"/>
      <c r="M54" s="31">
        <f t="shared" si="13"/>
        <v>192.566977</v>
      </c>
      <c r="N54" s="25">
        <v>-33.916387</v>
      </c>
      <c r="O54" s="31">
        <f t="shared" si="9"/>
        <v>158.65059000000002</v>
      </c>
      <c r="Q54" s="37">
        <f t="shared" si="10"/>
        <v>158.65059000000002</v>
      </c>
      <c r="R54" s="31">
        <f t="shared" si="11"/>
        <v>0.020956947601881565</v>
      </c>
    </row>
    <row r="55" spans="1:18" ht="19.5" customHeight="1">
      <c r="A55" s="94"/>
      <c r="B55" s="93" t="s">
        <v>95</v>
      </c>
      <c r="C55" s="31">
        <v>815.81870019</v>
      </c>
      <c r="D55" s="31">
        <v>4514.505274333333</v>
      </c>
      <c r="E55" s="33">
        <v>0.663</v>
      </c>
      <c r="F55" s="33">
        <v>0.635534</v>
      </c>
      <c r="G55" s="33">
        <v>0.109</v>
      </c>
      <c r="H55" s="33">
        <v>0</v>
      </c>
      <c r="I55" s="31">
        <v>497.3666</v>
      </c>
      <c r="J55" s="31">
        <v>0</v>
      </c>
      <c r="K55" s="28">
        <v>0</v>
      </c>
      <c r="L55" s="31">
        <v>447.38726</v>
      </c>
      <c r="M55" s="31">
        <f t="shared" si="13"/>
        <v>6276.485368523333</v>
      </c>
      <c r="N55" s="31">
        <v>-40.212</v>
      </c>
      <c r="O55" s="31">
        <f t="shared" si="9"/>
        <v>6236.2733685233325</v>
      </c>
      <c r="P55" s="24">
        <f>P56+P57</f>
        <v>-42.155</v>
      </c>
      <c r="Q55" s="37">
        <f>O55+P55</f>
        <v>6194.118368523333</v>
      </c>
      <c r="R55" s="31">
        <f t="shared" si="11"/>
        <v>0.8182119845189079</v>
      </c>
    </row>
    <row r="56" spans="1:18" ht="19.5" customHeight="1">
      <c r="A56" s="94"/>
      <c r="B56" s="98" t="s">
        <v>96</v>
      </c>
      <c r="C56" s="28">
        <v>773.664</v>
      </c>
      <c r="D56" s="42">
        <v>4440.777274333333</v>
      </c>
      <c r="E56" s="32">
        <v>0.663</v>
      </c>
      <c r="F56" s="32">
        <v>0.635534</v>
      </c>
      <c r="G56" s="32">
        <v>0.109</v>
      </c>
      <c r="H56" s="32"/>
      <c r="I56" s="28">
        <v>497.365</v>
      </c>
      <c r="J56" s="28">
        <v>0</v>
      </c>
      <c r="K56" s="31">
        <v>0</v>
      </c>
      <c r="L56" s="42">
        <v>447.38726</v>
      </c>
      <c r="M56" s="31">
        <f t="shared" si="13"/>
        <v>6160.6010683333325</v>
      </c>
      <c r="N56" s="31">
        <v>-40.212</v>
      </c>
      <c r="O56" s="31">
        <f t="shared" si="9"/>
        <v>6120.389068333332</v>
      </c>
      <c r="P56" s="24"/>
      <c r="Q56" s="37">
        <f t="shared" si="10"/>
        <v>6120.389068333332</v>
      </c>
      <c r="R56" s="31">
        <f t="shared" si="11"/>
        <v>0.8084727135788802</v>
      </c>
    </row>
    <row r="57" spans="1:18" ht="19.5" customHeight="1">
      <c r="A57" s="94"/>
      <c r="B57" s="98" t="s">
        <v>97</v>
      </c>
      <c r="C57" s="28">
        <v>42.15470019</v>
      </c>
      <c r="D57" s="42">
        <v>73.728</v>
      </c>
      <c r="E57" s="45"/>
      <c r="F57" s="45">
        <v>0</v>
      </c>
      <c r="G57" s="45"/>
      <c r="H57" s="45"/>
      <c r="I57" s="28">
        <v>0.0016</v>
      </c>
      <c r="J57" s="31"/>
      <c r="K57" s="31"/>
      <c r="L57" s="42"/>
      <c r="M57" s="31">
        <f t="shared" si="13"/>
        <v>115.88430018999999</v>
      </c>
      <c r="N57" s="100"/>
      <c r="O57" s="31">
        <f t="shared" si="9"/>
        <v>115.88430018999999</v>
      </c>
      <c r="P57" s="24">
        <v>-42.155</v>
      </c>
      <c r="Q57" s="37">
        <f t="shared" si="10"/>
        <v>73.72930018999999</v>
      </c>
      <c r="R57" s="31">
        <f t="shared" si="11"/>
        <v>0.009739270940027554</v>
      </c>
    </row>
    <row r="58" spans="1:18" ht="23.25" customHeight="1">
      <c r="A58" s="94"/>
      <c r="B58" s="93" t="s">
        <v>77</v>
      </c>
      <c r="C58" s="44">
        <v>1439.787</v>
      </c>
      <c r="D58" s="44">
        <v>1368.458791</v>
      </c>
      <c r="E58" s="44">
        <v>0</v>
      </c>
      <c r="F58" s="44">
        <v>0</v>
      </c>
      <c r="G58" s="44">
        <v>0</v>
      </c>
      <c r="H58" s="45"/>
      <c r="I58" s="44">
        <v>15.787</v>
      </c>
      <c r="J58" s="31"/>
      <c r="K58" s="31">
        <v>0</v>
      </c>
      <c r="L58" s="44">
        <v>111.29905</v>
      </c>
      <c r="M58" s="31">
        <f t="shared" si="13"/>
        <v>2935.331841</v>
      </c>
      <c r="N58" s="44">
        <v>-41.39592</v>
      </c>
      <c r="O58" s="31">
        <f t="shared" si="9"/>
        <v>2893.9359210000002</v>
      </c>
      <c r="P58" s="44">
        <f>P59+P60</f>
        <v>-2893.9359210000002</v>
      </c>
      <c r="Q58" s="37">
        <f t="shared" si="10"/>
        <v>0</v>
      </c>
      <c r="R58" s="31">
        <f t="shared" si="11"/>
        <v>0</v>
      </c>
    </row>
    <row r="59" spans="1:18" ht="15">
      <c r="A59" s="94"/>
      <c r="B59" s="103" t="s">
        <v>98</v>
      </c>
      <c r="C59" s="46"/>
      <c r="D59" s="42">
        <v>0</v>
      </c>
      <c r="E59" s="45">
        <v>0</v>
      </c>
      <c r="F59" s="45">
        <v>0</v>
      </c>
      <c r="G59" s="45"/>
      <c r="H59" s="45">
        <v>0</v>
      </c>
      <c r="I59" s="42">
        <v>0</v>
      </c>
      <c r="J59" s="31"/>
      <c r="K59" s="31"/>
      <c r="L59" s="42"/>
      <c r="M59" s="38">
        <f t="shared" si="13"/>
        <v>0</v>
      </c>
      <c r="N59" s="24"/>
      <c r="O59" s="31">
        <f t="shared" si="9"/>
        <v>0</v>
      </c>
      <c r="P59" s="24">
        <f>-O59</f>
        <v>0</v>
      </c>
      <c r="Q59" s="37"/>
      <c r="R59" s="31">
        <f t="shared" si="11"/>
        <v>0</v>
      </c>
    </row>
    <row r="60" spans="1:18" ht="19.5" customHeight="1">
      <c r="A60" s="94"/>
      <c r="B60" s="103" t="s">
        <v>99</v>
      </c>
      <c r="C60" s="42">
        <v>1439.787</v>
      </c>
      <c r="D60" s="42">
        <v>1368.458791</v>
      </c>
      <c r="E60" s="45">
        <v>0</v>
      </c>
      <c r="F60" s="45">
        <v>0</v>
      </c>
      <c r="G60" s="45"/>
      <c r="H60" s="45">
        <v>0</v>
      </c>
      <c r="I60" s="42">
        <v>15.787</v>
      </c>
      <c r="J60" s="31"/>
      <c r="K60" s="31"/>
      <c r="L60" s="42">
        <v>111.29905</v>
      </c>
      <c r="M60" s="31">
        <f t="shared" si="13"/>
        <v>2935.331841</v>
      </c>
      <c r="N60" s="25">
        <v>-41.39592</v>
      </c>
      <c r="O60" s="31">
        <f t="shared" si="9"/>
        <v>2893.9359210000002</v>
      </c>
      <c r="P60" s="24">
        <f>-O60</f>
        <v>-2893.9359210000002</v>
      </c>
      <c r="Q60" s="37">
        <f t="shared" si="10"/>
        <v>0</v>
      </c>
      <c r="R60" s="31">
        <f t="shared" si="11"/>
        <v>0</v>
      </c>
    </row>
    <row r="61" spans="1:18" ht="34.5" customHeight="1">
      <c r="A61" s="94"/>
      <c r="B61" s="104" t="s">
        <v>100</v>
      </c>
      <c r="C61" s="42">
        <v>0</v>
      </c>
      <c r="D61" s="42">
        <v>0</v>
      </c>
      <c r="E61" s="45"/>
      <c r="F61" s="45"/>
      <c r="G61" s="45"/>
      <c r="H61" s="45"/>
      <c r="I61" s="45"/>
      <c r="J61" s="31"/>
      <c r="K61" s="42"/>
      <c r="L61" s="42"/>
      <c r="M61" s="31">
        <f t="shared" si="13"/>
        <v>0</v>
      </c>
      <c r="N61" s="24"/>
      <c r="O61" s="31">
        <f t="shared" si="9"/>
        <v>0</v>
      </c>
      <c r="P61" s="24"/>
      <c r="Q61" s="37">
        <f t="shared" si="10"/>
        <v>0</v>
      </c>
      <c r="R61" s="31">
        <f t="shared" si="11"/>
        <v>0</v>
      </c>
    </row>
    <row r="62" spans="2:18" ht="12" customHeight="1">
      <c r="B62" s="104"/>
      <c r="C62" s="42"/>
      <c r="D62" s="42"/>
      <c r="E62" s="45"/>
      <c r="F62" s="45"/>
      <c r="G62" s="45"/>
      <c r="H62" s="45"/>
      <c r="I62" s="30"/>
      <c r="J62" s="31"/>
      <c r="K62" s="42"/>
      <c r="L62" s="42"/>
      <c r="M62" s="31"/>
      <c r="N62" s="24"/>
      <c r="O62" s="31"/>
      <c r="P62" s="24"/>
      <c r="Q62" s="37"/>
      <c r="R62" s="31"/>
    </row>
    <row r="63" spans="2:18" ht="34.5" customHeight="1" thickBot="1">
      <c r="B63" s="105" t="s">
        <v>101</v>
      </c>
      <c r="C63" s="47">
        <f aca="true" t="shared" si="15" ref="C63:L63">C14-C41</f>
        <v>-11634.23696918998</v>
      </c>
      <c r="D63" s="47">
        <f t="shared" si="15"/>
        <v>3202.6410500000056</v>
      </c>
      <c r="E63" s="48">
        <f t="shared" si="15"/>
        <v>307.05899999999747</v>
      </c>
      <c r="F63" s="48">
        <f t="shared" si="15"/>
        <v>470.38363459999994</v>
      </c>
      <c r="G63" s="48">
        <f t="shared" si="15"/>
        <v>113.78800000000047</v>
      </c>
      <c r="H63" s="48">
        <f t="shared" si="15"/>
        <v>0</v>
      </c>
      <c r="I63" s="47">
        <f t="shared" si="15"/>
        <v>2278.041810999999</v>
      </c>
      <c r="J63" s="47">
        <f t="shared" si="15"/>
        <v>20.48599999999999</v>
      </c>
      <c r="K63" s="47">
        <f t="shared" si="15"/>
        <v>273.351451</v>
      </c>
      <c r="L63" s="47">
        <f t="shared" si="15"/>
        <v>332.6308200000003</v>
      </c>
      <c r="M63" s="47">
        <f>SUM(C63:L63)</f>
        <v>-4635.855202589977</v>
      </c>
      <c r="N63" s="106">
        <f>N14-N41</f>
        <v>0</v>
      </c>
      <c r="O63" s="47">
        <f>O14-O41</f>
        <v>-4635.855202589941</v>
      </c>
      <c r="P63" s="47">
        <f>P14-P41</f>
        <v>2899.3240830000004</v>
      </c>
      <c r="Q63" s="107">
        <f>Q14-Q41</f>
        <v>-1736.5311195899412</v>
      </c>
      <c r="R63" s="108">
        <f>Q63/$Q$6*100</f>
        <v>-0.2293870554296906</v>
      </c>
    </row>
    <row r="64" ht="19.5" customHeight="1" thickTop="1"/>
  </sheetData>
  <sheetProtection/>
  <mergeCells count="7">
    <mergeCell ref="Q12:Q13"/>
    <mergeCell ref="R12:R13"/>
    <mergeCell ref="N2:R2"/>
    <mergeCell ref="B3:R3"/>
    <mergeCell ref="B4:R4"/>
    <mergeCell ref="B5:R5"/>
    <mergeCell ref="Q8:R11"/>
  </mergeCells>
  <printOptions horizontalCentered="1"/>
  <pageMargins left="0" right="0" top="0.5905511811023623" bottom="0" header="0.5118110236220472" footer="0"/>
  <pageSetup blackAndWhite="1" horizontalDpi="600" verticalDpi="600" orientation="landscape" paperSize="9" scale="53" r:id="rId1"/>
  <headerFooter alignWithMargins="0">
    <oddFooter>&amp;L&amp;D   &amp;T&amp;C&amp;F</oddFooter>
  </headerFooter>
  <rowBreaks count="1" manualBreakCount="1">
    <brk id="39" min="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ALINA-MIRELA RĂDUŢĂ</dc:creator>
  <cp:keywords/>
  <dc:description/>
  <cp:lastModifiedBy>MIHAELA SIMION</cp:lastModifiedBy>
  <cp:lastPrinted>2016-08-25T06:55:34Z</cp:lastPrinted>
  <dcterms:created xsi:type="dcterms:W3CDTF">2016-08-25T05:46:22Z</dcterms:created>
  <dcterms:modified xsi:type="dcterms:W3CDTF">2016-08-25T06:55:42Z</dcterms:modified>
  <cp:category/>
  <cp:version/>
  <cp:contentType/>
  <cp:contentStatus/>
</cp:coreProperties>
</file>