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mai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'[11]INT_RATES_old'!$A$1:$I$34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'[37]EU2DBase'!$C$1:$F$196</definedName>
    <definedName name="___UKR2">'[37]EU2DBase'!$G$1:$U$196</definedName>
    <definedName name="___UKR3">'[5]EU2DBase'!#REF!</definedName>
    <definedName name="___WEO1">#REF!</definedName>
    <definedName name="___WEO2">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'[11]INT_RATES_old'!$A$1:$I$34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'[5]EU2DBase'!$C$1:$F$196</definedName>
    <definedName name="__UKR2">'[5]EU2DBase'!$G$1:$U$196</definedName>
    <definedName name="__UKR3">'[5]EU2DBase'!#REF!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'[11]INT_RATES_old'!$A$1:$I$34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'[5]EU2DBase'!$C$1:$F$196</definedName>
    <definedName name="_UKR2">'[5]EU2DBase'!$G$1:$U$196</definedName>
    <definedName name="_UKR3">'[37]EU2DBase'!#REF!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'[11]BNKLOANS_old'!$A$1:$F$40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'[17]WEO LINK'!#REF!</definedName>
    <definedName name="BCA_11">'[18]WEO LINK'!#REF!</definedName>
    <definedName name="BCA_14">#REF!</definedName>
    <definedName name="BCA_2">NA()</definedName>
    <definedName name="BCA_20">'[17]WEO LINK'!#REF!</definedName>
    <definedName name="BCA_25">#REF!</definedName>
    <definedName name="BCA_28">'[17]WEO LINK'!#REF!</definedName>
    <definedName name="BCA_66">'[18]WEO LINK'!#REF!</definedName>
    <definedName name="BCA_GDP">NA()</definedName>
    <definedName name="BCA_NGDP">'[19]Q6'!$E$11:$AH$11</definedName>
    <definedName name="BDEAC">#REF!</definedName>
    <definedName name="BE">'[17]WEO LINK'!#REF!</definedName>
    <definedName name="BE_11">'[18]WEO LINK'!#REF!</definedName>
    <definedName name="BE_14">NA()</definedName>
    <definedName name="BE_2">NA()</definedName>
    <definedName name="BE_20">'[17]WEO LINK'!#REF!</definedName>
    <definedName name="BE_25">NA()</definedName>
    <definedName name="BE_28">'[17]WEO LINK'!#REF!</definedName>
    <definedName name="BE_66">'[18]WEO LINK'!#REF!</definedName>
    <definedName name="BEA">#REF!</definedName>
    <definedName name="BEAI">'[17]WEO LINK'!#REF!</definedName>
    <definedName name="BEAI_11">'[18]WEO LINK'!#REF!</definedName>
    <definedName name="BEAI_14">NA()</definedName>
    <definedName name="BEAI_2">NA()</definedName>
    <definedName name="BEAI_20">'[17]WEO LINK'!#REF!</definedName>
    <definedName name="BEAI_25">NA()</definedName>
    <definedName name="BEAI_28">'[17]WEO LINK'!#REF!</definedName>
    <definedName name="BEAI_66">'[18]WEO LINK'!#REF!</definedName>
    <definedName name="BEAIB">'[17]WEO LINK'!#REF!</definedName>
    <definedName name="BEAIB_11">'[18]WEO LINK'!#REF!</definedName>
    <definedName name="BEAIB_14">NA()</definedName>
    <definedName name="BEAIB_2">NA()</definedName>
    <definedName name="BEAIB_20">'[17]WEO LINK'!#REF!</definedName>
    <definedName name="BEAIB_25">NA()</definedName>
    <definedName name="BEAIB_28">'[17]WEO LINK'!#REF!</definedName>
    <definedName name="BEAIB_66">'[18]WEO LINK'!#REF!</definedName>
    <definedName name="BEAIG">'[17]WEO LINK'!#REF!</definedName>
    <definedName name="BEAIG_11">'[18]WEO LINK'!#REF!</definedName>
    <definedName name="BEAIG_14">NA()</definedName>
    <definedName name="BEAIG_2">NA()</definedName>
    <definedName name="BEAIG_20">'[17]WEO LINK'!#REF!</definedName>
    <definedName name="BEAIG_25">NA()</definedName>
    <definedName name="BEAIG_28">'[17]WEO LINK'!#REF!</definedName>
    <definedName name="BEAIG_66">'[18]WEO LINK'!#REF!</definedName>
    <definedName name="BEAP">'[17]WEO LINK'!#REF!</definedName>
    <definedName name="BEAP_11">'[18]WEO LINK'!#REF!</definedName>
    <definedName name="BEAP_14">NA()</definedName>
    <definedName name="BEAP_2">NA()</definedName>
    <definedName name="BEAP_20">'[17]WEO LINK'!#REF!</definedName>
    <definedName name="BEAP_25">NA()</definedName>
    <definedName name="BEAP_28">'[17]WEO LINK'!#REF!</definedName>
    <definedName name="BEAP_66">'[18]WEO LINK'!#REF!</definedName>
    <definedName name="BEAPB">'[17]WEO LINK'!#REF!</definedName>
    <definedName name="BEAPB_11">'[18]WEO LINK'!#REF!</definedName>
    <definedName name="BEAPB_14">NA()</definedName>
    <definedName name="BEAPB_2">NA()</definedName>
    <definedName name="BEAPB_20">'[17]WEO LINK'!#REF!</definedName>
    <definedName name="BEAPB_25">NA()</definedName>
    <definedName name="BEAPB_28">'[17]WEO LINK'!#REF!</definedName>
    <definedName name="BEAPB_66">'[18]WEO LINK'!#REF!</definedName>
    <definedName name="BEAPG">'[17]WEO LINK'!#REF!</definedName>
    <definedName name="BEAPG_11">'[18]WEO LINK'!#REF!</definedName>
    <definedName name="BEAPG_14">NA()</definedName>
    <definedName name="BEAPG_2">NA()</definedName>
    <definedName name="BEAPG_20">'[17]WEO LINK'!#REF!</definedName>
    <definedName name="BEAPG_25">NA()</definedName>
    <definedName name="BEAPG_28">'[17]WEO LINK'!#REF!</definedName>
    <definedName name="BEAPG_66">'[18]WEO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'[17]WEO LINK'!#REF!</definedName>
    <definedName name="BERI_11">'[18]WEO LINK'!#REF!</definedName>
    <definedName name="BERI_14">NA()</definedName>
    <definedName name="BERI_2">NA()</definedName>
    <definedName name="BERI_20">'[17]WEO LINK'!#REF!</definedName>
    <definedName name="BERI_25">NA()</definedName>
    <definedName name="BERI_28">'[17]WEO LINK'!#REF!</definedName>
    <definedName name="BERI_66">'[18]WEO LINK'!#REF!</definedName>
    <definedName name="BERIB">'[17]WEO LINK'!#REF!</definedName>
    <definedName name="BERIB_11">'[18]WEO LINK'!#REF!</definedName>
    <definedName name="BERIB_14">NA()</definedName>
    <definedName name="BERIB_2">NA()</definedName>
    <definedName name="BERIB_20">'[17]WEO LINK'!#REF!</definedName>
    <definedName name="BERIB_25">NA()</definedName>
    <definedName name="BERIB_28">'[17]WEO LINK'!#REF!</definedName>
    <definedName name="BERIB_66">'[18]WEO LINK'!#REF!</definedName>
    <definedName name="BERIG">'[17]WEO LINK'!#REF!</definedName>
    <definedName name="BERIG_11">'[18]WEO LINK'!#REF!</definedName>
    <definedName name="BERIG_14">NA()</definedName>
    <definedName name="BERIG_2">NA()</definedName>
    <definedName name="BERIG_20">'[17]WEO LINK'!#REF!</definedName>
    <definedName name="BERIG_25">NA()</definedName>
    <definedName name="BERIG_28">'[17]WEO LINK'!#REF!</definedName>
    <definedName name="BERIG_66">'[18]WEO LINK'!#REF!</definedName>
    <definedName name="BERP">'[17]WEO LINK'!#REF!</definedName>
    <definedName name="BERP_11">'[18]WEO LINK'!#REF!</definedName>
    <definedName name="BERP_14">NA()</definedName>
    <definedName name="BERP_2">NA()</definedName>
    <definedName name="BERP_20">'[17]WEO LINK'!#REF!</definedName>
    <definedName name="BERP_25">NA()</definedName>
    <definedName name="BERP_28">'[17]WEO LINK'!#REF!</definedName>
    <definedName name="BERP_66">'[18]WEO LINK'!#REF!</definedName>
    <definedName name="BERPB">'[17]WEO LINK'!#REF!</definedName>
    <definedName name="BERPB_11">'[18]WEO LINK'!#REF!</definedName>
    <definedName name="BERPB_14">NA()</definedName>
    <definedName name="BERPB_2">NA()</definedName>
    <definedName name="BERPB_20">'[17]WEO LINK'!#REF!</definedName>
    <definedName name="BERPB_25">NA()</definedName>
    <definedName name="BERPB_28">'[17]WEO LINK'!#REF!</definedName>
    <definedName name="BERPB_66">'[18]WEO LINK'!#REF!</definedName>
    <definedName name="BERPG">'[17]WEO LINK'!#REF!</definedName>
    <definedName name="BERPG_11">'[18]WEO LINK'!#REF!</definedName>
    <definedName name="BERPG_14">NA()</definedName>
    <definedName name="BERPG_2">NA()</definedName>
    <definedName name="BERPG_20">'[17]WEO LINK'!#REF!</definedName>
    <definedName name="BERPG_25">NA()</definedName>
    <definedName name="BERPG_28">'[17]WEO LINK'!#REF!</definedName>
    <definedName name="BERPG_66">'[18]WEO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'[17]WEO LINK'!#REF!</definedName>
    <definedName name="BFD_11">'[18]WEO LINK'!#REF!</definedName>
    <definedName name="BFD_20">'[17]WEO LINK'!#REF!</definedName>
    <definedName name="BFD_28">'[17]WEO LINK'!#REF!</definedName>
    <definedName name="BFD_66">'[18]WEO LINK'!#REF!</definedName>
    <definedName name="BFDA">#REF!</definedName>
    <definedName name="BFDI">#REF!</definedName>
    <definedName name="bfdi_14">#REF!</definedName>
    <definedName name="bfdi_2">'[20]FAfdi'!$E$10:$BP$10</definedName>
    <definedName name="bfdi_25">#REF!</definedName>
    <definedName name="BFDIL">#REF!</definedName>
    <definedName name="BFDL">'[17]WEO LINK'!#REF!</definedName>
    <definedName name="BFDL_11">'[18]WEO LINK'!#REF!</definedName>
    <definedName name="BFDL_20">'[17]WEO LINK'!#REF!</definedName>
    <definedName name="BFDL_28">'[17]WEO LINK'!#REF!</definedName>
    <definedName name="BFDL_66">'[18]WEO LINK'!#REF!</definedName>
    <definedName name="BFL">NA()</definedName>
    <definedName name="BFL_D">'[17]WEO LINK'!#REF!</definedName>
    <definedName name="BFL_D_11">'[18]WEO LINK'!#REF!</definedName>
    <definedName name="BFL_D_14">NA()</definedName>
    <definedName name="BFL_D_2">NA()</definedName>
    <definedName name="BFL_D_20">'[17]WEO LINK'!#REF!</definedName>
    <definedName name="BFL_D_25">NA()</definedName>
    <definedName name="BFL_D_28">'[17]WEO LINK'!#REF!</definedName>
    <definedName name="BFL_D_66">'[18]WEO LINK'!#REF!</definedName>
    <definedName name="BFL_DF">'[17]WEO LINK'!#REF!</definedName>
    <definedName name="BFL_DF_11">'[18]WEO LINK'!#REF!</definedName>
    <definedName name="BFL_DF_14">NA()</definedName>
    <definedName name="BFL_DF_2">NA()</definedName>
    <definedName name="BFL_DF_20">'[17]WEO LINK'!#REF!</definedName>
    <definedName name="BFL_DF_25">NA()</definedName>
    <definedName name="BFL_DF_28">'[17]WEO LINK'!#REF!</definedName>
    <definedName name="BFL_DF_66">'[18]WEO LINK'!#REF!</definedName>
    <definedName name="BFLB">'[17]WEO LINK'!#REF!</definedName>
    <definedName name="BFLB_11">'[18]WEO LINK'!#REF!</definedName>
    <definedName name="BFLB_14">NA()</definedName>
    <definedName name="BFLB_2">NA()</definedName>
    <definedName name="BFLB_20">'[17]WEO LINK'!#REF!</definedName>
    <definedName name="BFLB_25">NA()</definedName>
    <definedName name="BFLB_28">'[17]WEO LINK'!#REF!</definedName>
    <definedName name="BFLB_66">'[18]WEO LINK'!#REF!</definedName>
    <definedName name="BFLB_D">'[17]WEO LINK'!#REF!</definedName>
    <definedName name="BFLB_D_11">'[18]WEO LINK'!#REF!</definedName>
    <definedName name="BFLB_D_14">NA()</definedName>
    <definedName name="BFLB_D_2">NA()</definedName>
    <definedName name="BFLB_D_20">'[17]WEO LINK'!#REF!</definedName>
    <definedName name="BFLB_D_25">NA()</definedName>
    <definedName name="BFLB_D_28">'[17]WEO LINK'!#REF!</definedName>
    <definedName name="BFLB_D_66">'[18]WEO LINK'!#REF!</definedName>
    <definedName name="BFLB_DF">'[17]WEO LINK'!#REF!</definedName>
    <definedName name="BFLB_DF_11">'[18]WEO LINK'!#REF!</definedName>
    <definedName name="BFLB_DF_14">NA()</definedName>
    <definedName name="BFLB_DF_2">NA()</definedName>
    <definedName name="BFLB_DF_20">'[17]WEO LINK'!#REF!</definedName>
    <definedName name="BFLB_DF_25">NA()</definedName>
    <definedName name="BFLB_DF_28">'[17]WEO LINK'!#REF!</definedName>
    <definedName name="BFLB_DF_66">'[18]WEO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'[17]WEO LINK'!#REF!</definedName>
    <definedName name="BFLG_11">'[18]WEO LINK'!#REF!</definedName>
    <definedName name="BFLG_14">NA()</definedName>
    <definedName name="BFLG_2">NA()</definedName>
    <definedName name="BFLG_20">'[17]WEO LINK'!#REF!</definedName>
    <definedName name="BFLG_25">NA()</definedName>
    <definedName name="BFLG_28">'[17]WEO LINK'!#REF!</definedName>
    <definedName name="BFLG_66">'[18]WEO LINK'!#REF!</definedName>
    <definedName name="BFLG_D">'[17]WEO LINK'!#REF!</definedName>
    <definedName name="BFLG_D_11">'[18]WEO LINK'!#REF!</definedName>
    <definedName name="BFLG_D_14">NA()</definedName>
    <definedName name="BFLG_D_2">NA()</definedName>
    <definedName name="BFLG_D_20">'[17]WEO LINK'!#REF!</definedName>
    <definedName name="BFLG_D_25">NA()</definedName>
    <definedName name="BFLG_D_28">'[17]WEO LINK'!#REF!</definedName>
    <definedName name="BFLG_D_66">'[18]WEO LINK'!#REF!</definedName>
    <definedName name="BFLG_DF">'[17]WEO LINK'!#REF!</definedName>
    <definedName name="BFLG_DF_11">'[18]WEO LINK'!#REF!</definedName>
    <definedName name="BFLG_DF_14">NA()</definedName>
    <definedName name="BFLG_DF_2">NA()</definedName>
    <definedName name="BFLG_DF_20">'[17]WEO LINK'!#REF!</definedName>
    <definedName name="BFLG_DF_25">NA()</definedName>
    <definedName name="BFLG_DF_28">'[17]WEO LINK'!#REF!</definedName>
    <definedName name="BFLG_DF_66">'[18]WEO LINK'!#REF!</definedName>
    <definedName name="BFO">#REF!</definedName>
    <definedName name="BFOA">'[17]WEO LINK'!#REF!</definedName>
    <definedName name="BFOA_11">'[18]WEO LINK'!#REF!</definedName>
    <definedName name="BFOA_20">'[17]WEO LINK'!#REF!</definedName>
    <definedName name="BFOA_28">'[17]WEO LINK'!#REF!</definedName>
    <definedName name="BFOA_66">'[18]WEO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'[17]WEO LINK'!#REF!</definedName>
    <definedName name="BFOL_L_11">'[18]WEO LINK'!#REF!</definedName>
    <definedName name="BFOL_L_20">'[17]WEO LINK'!#REF!</definedName>
    <definedName name="BFOL_L_28">'[17]WEO LINK'!#REF!</definedName>
    <definedName name="BFOL_L_66">'[18]WEO LINK'!#REF!</definedName>
    <definedName name="BFOL_O">#REF!</definedName>
    <definedName name="BFOL_S">'[17]WEO LINK'!#REF!</definedName>
    <definedName name="BFOL_S_11">'[18]WEO LINK'!#REF!</definedName>
    <definedName name="BFOL_S_20">'[17]WEO LINK'!#REF!</definedName>
    <definedName name="BFOL_S_28">'[17]WEO LINK'!#REF!</definedName>
    <definedName name="BFOL_S_66">'[18]WEO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'[17]WEO LINK'!#REF!</definedName>
    <definedName name="BFPA_11">'[18]WEO LINK'!#REF!</definedName>
    <definedName name="BFPA_20">'[17]WEO LINK'!#REF!</definedName>
    <definedName name="BFPA_28">'[17]WEO LINK'!#REF!</definedName>
    <definedName name="BFPA_66">'[18]WEO LINK'!#REF!</definedName>
    <definedName name="BFPAG">#REF!</definedName>
    <definedName name="BFPG">#REF!</definedName>
    <definedName name="BFPL">'[17]WEO LINK'!#REF!</definedName>
    <definedName name="BFPL_11">'[18]WEO LINK'!#REF!</definedName>
    <definedName name="BFPL_20">'[17]WEO LINK'!#REF!</definedName>
    <definedName name="BFPL_28">'[17]WEO LINK'!#REF!</definedName>
    <definedName name="BFPL_66">'[18]WEO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'[17]WEO LINK'!#REF!</definedName>
    <definedName name="BFPQ_11">'[18]WEO LINK'!#REF!</definedName>
    <definedName name="BFPQ_20">'[17]WEO LINK'!#REF!</definedName>
    <definedName name="BFPQ_28">'[17]WEO LINK'!#REF!</definedName>
    <definedName name="BFPQ_66">'[18]WEO LINK'!#REF!</definedName>
    <definedName name="BFRA">'[17]WEO LINK'!#REF!</definedName>
    <definedName name="BFRA_11">'[18]WEO LINK'!#REF!</definedName>
    <definedName name="BFRA_14">NA()</definedName>
    <definedName name="BFRA_2">NA()</definedName>
    <definedName name="BFRA_20">'[17]WEO LINK'!#REF!</definedName>
    <definedName name="BFRA_25">NA()</definedName>
    <definedName name="BFRA_28">'[17]WEO LINK'!#REF!</definedName>
    <definedName name="BFRA_66">'[18]WEO LINK'!#REF!</definedName>
    <definedName name="BFUND">'[17]WEO LINK'!#REF!</definedName>
    <definedName name="BFUND_11">'[18]WEO LINK'!#REF!</definedName>
    <definedName name="BFUND_20">'[17]WEO LINK'!#REF!</definedName>
    <definedName name="BFUND_28">'[17]WEO LINK'!#REF!</definedName>
    <definedName name="BFUND_66">'[18]WEO LINK'!#REF!</definedName>
    <definedName name="bgoods">'[21]CAgds'!$D$10:$BO$10</definedName>
    <definedName name="bgoods_11">'[22]CAgds'!$E$10:$BP$10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'[21]CAinc'!$D$10:$BO$10</definedName>
    <definedName name="binc_11">'[22]CAinc'!$E$10:$BP$10</definedName>
    <definedName name="BIP">#REF!</definedName>
    <definedName name="BK">'[17]WEO LINK'!#REF!</definedName>
    <definedName name="BK_11">'[18]WEO LINK'!#REF!</definedName>
    <definedName name="BK_14">NA()</definedName>
    <definedName name="BK_2">NA()</definedName>
    <definedName name="BK_20">'[17]WEO LINK'!#REF!</definedName>
    <definedName name="BK_25">NA()</definedName>
    <definedName name="BK_28">'[17]WEO LINK'!#REF!</definedName>
    <definedName name="BK_66">'[18]WEO LINK'!#REF!</definedName>
    <definedName name="BKF">'[17]WEO LINK'!#REF!</definedName>
    <definedName name="BKF_11">'[18]WEO LINK'!#REF!</definedName>
    <definedName name="BKF_14">NA()</definedName>
    <definedName name="BKF_2">NA()</definedName>
    <definedName name="BKF_20">'[17]WEO LINK'!#REF!</definedName>
    <definedName name="BKF_25">NA()</definedName>
    <definedName name="BKF_28">'[17]WEO LINK'!#REF!</definedName>
    <definedName name="BKF_6">#REF!</definedName>
    <definedName name="BKF_66">'[18]WEO LINK'!#REF!</definedName>
    <definedName name="BKFA">#REF!</definedName>
    <definedName name="BKO">#REF!</definedName>
    <definedName name="BM">#REF!</definedName>
    <definedName name="BM_NM_R">#REF!</definedName>
    <definedName name="BMG">'[17]WEO LINK'!#REF!</definedName>
    <definedName name="BMG_11">'[18]WEO LINK'!#REF!</definedName>
    <definedName name="BMG_14">'[23]Q6'!$E$28:$AH$28</definedName>
    <definedName name="BMG_2">'[23]Q6'!$E$28:$AH$28</definedName>
    <definedName name="BMG_20">'[17]WEO LINK'!#REF!</definedName>
    <definedName name="BMG_25">'[23]Q6'!$E$28:$AH$28</definedName>
    <definedName name="BMG_28">'[17]WEO LINK'!#REF!</definedName>
    <definedName name="BMG_66">'[18]WEO LINK'!#REF!</definedName>
    <definedName name="BMG_NMG_R">#REF!</definedName>
    <definedName name="BMII">'[17]WEO LINK'!#REF!</definedName>
    <definedName name="BMII_11">'[18]WEO LINK'!#REF!</definedName>
    <definedName name="BMII_14">NA()</definedName>
    <definedName name="BMII_2">NA()</definedName>
    <definedName name="BMII_20">'[17]WEO LINK'!#REF!</definedName>
    <definedName name="BMII_25">NA()</definedName>
    <definedName name="BMII_28">'[17]WEO LINK'!#REF!</definedName>
    <definedName name="BMII_66">'[18]WEO LINK'!#REF!</definedName>
    <definedName name="BMII_7">#REF!</definedName>
    <definedName name="BMIIB">'[17]WEO LINK'!#REF!</definedName>
    <definedName name="BMIIB_11">'[18]WEO LINK'!#REF!</definedName>
    <definedName name="BMIIB_14">NA()</definedName>
    <definedName name="BMIIB_2">NA()</definedName>
    <definedName name="BMIIB_20">'[17]WEO LINK'!#REF!</definedName>
    <definedName name="BMIIB_25">NA()</definedName>
    <definedName name="BMIIB_28">'[17]WEO LINK'!#REF!</definedName>
    <definedName name="BMIIB_66">'[18]WEO LINK'!#REF!</definedName>
    <definedName name="BMIIG">'[17]WEO LINK'!#REF!</definedName>
    <definedName name="BMIIG_11">'[18]WEO LINK'!#REF!</definedName>
    <definedName name="BMIIG_14">NA()</definedName>
    <definedName name="BMIIG_2">NA()</definedName>
    <definedName name="BMIIG_20">'[17]WEO LINK'!#REF!</definedName>
    <definedName name="BMIIG_25">NA()</definedName>
    <definedName name="BMIIG_28">'[17]WEO LINK'!#REF!</definedName>
    <definedName name="BMIIG_66">'[18]WEO LINK'!#REF!</definedName>
    <definedName name="BMS">'[17]WEO LINK'!#REF!</definedName>
    <definedName name="BMS_11">'[18]WEO LINK'!#REF!</definedName>
    <definedName name="BMS_20">'[17]WEO LINK'!#REF!</definedName>
    <definedName name="BMS_28">'[17]WEO LINK'!#REF!</definedName>
    <definedName name="BMS_66">'[18]WEO LINK'!#REF!</definedName>
    <definedName name="BMT">#REF!</definedName>
    <definedName name="BNB_BoP">#REF!</definedName>
    <definedName name="bnfs">'[21]CAnfs'!$D$10:$BO$10</definedName>
    <definedName name="bnfs_11">'[22]CAnfs'!$E$10:$BP$10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'[20]FAother'!$E$10:$BP$10</definedName>
    <definedName name="bother_14">#REF!</definedName>
    <definedName name="bother_25">#REF!</definedName>
    <definedName name="BottomRight">#REF!</definedName>
    <definedName name="bport">'[20]FAport'!$E$10:$BP$10</definedName>
    <definedName name="bport_11">'[22]FAport'!$E$10:$BP$10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'[17]WEO LINK'!#REF!</definedName>
    <definedName name="BTR_11">'[18]WEO LINK'!#REF!</definedName>
    <definedName name="BTR_20">'[17]WEO LINK'!#REF!</definedName>
    <definedName name="BTR_28">'[17]WEO LINK'!#REF!</definedName>
    <definedName name="BTR_66">'[18]WEO LINK'!#REF!</definedName>
    <definedName name="BTRG">#REF!</definedName>
    <definedName name="BTRP">#REF!</definedName>
    <definedName name="btrs">'[21]CAtrs'!$D$10:$BO$10</definedName>
    <definedName name="btrs_11">'[22]CAtrs'!$E$10:$BP$10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'[24]FDI'!#REF!</definedName>
    <definedName name="Bulgaria">#REF!</definedName>
    <definedName name="BX">#REF!</definedName>
    <definedName name="BX_NX_R">#REF!</definedName>
    <definedName name="BXG">'[17]WEO LINK'!#REF!</definedName>
    <definedName name="BXG_11">'[18]WEO LINK'!#REF!</definedName>
    <definedName name="BXG_14">'[23]Q6'!$E$26:$AH$26</definedName>
    <definedName name="BXG_2">'[23]Q6'!$E$26:$AH$26</definedName>
    <definedName name="BXG_20">'[17]WEO LINK'!#REF!</definedName>
    <definedName name="BXG_25">'[23]Q6'!$E$26:$AH$26</definedName>
    <definedName name="BXG_28">'[17]WEO LINK'!#REF!</definedName>
    <definedName name="BXG_66">'[18]WEO LINK'!#REF!</definedName>
    <definedName name="BXG_NXG_R">#REF!</definedName>
    <definedName name="BXS">'[17]WEO LINK'!#REF!</definedName>
    <definedName name="BXS_11">'[18]WEO LINK'!#REF!</definedName>
    <definedName name="BXS_20">'[17]WEO LINK'!#REF!</definedName>
    <definedName name="BXS_28">'[17]WEO LINK'!#REF!</definedName>
    <definedName name="BXS_66">'[18]WEO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'[11]CBANK_old'!$A$1:$M$48</definedName>
    <definedName name="CBDebt">#REF!</definedName>
    <definedName name="CBSNFA">'[25]NIR__'!$A$188:$AM$219</definedName>
    <definedName name="CCode">'[26]Codes'!$A$2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'[27]weo_real'!#REF!</definedName>
    <definedName name="CHK1_1">'[27]weo_real'!#REF!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'[28]country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10_3_1">'[30]fondo promedio'!$A$36:$L$74</definedName>
    <definedName name="CUADRO_N__4.1.3">#REF!</definedName>
    <definedName name="CUADRO_N__4_1_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'[26]Current'!$D$61</definedName>
    <definedName name="D">'[17]WEO LINK'!#REF!</definedName>
    <definedName name="D_11">'[18]WEO LINK'!#REF!</definedName>
    <definedName name="d_14">#REF!</definedName>
    <definedName name="D_20">'[17]WEO LINK'!#REF!</definedName>
    <definedName name="d_25">#REF!</definedName>
    <definedName name="D_28">'[17]WEO LINK'!#REF!</definedName>
    <definedName name="D_66">'[18]WEO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'[17]WEO LINK'!#REF!</definedName>
    <definedName name="D_S_11">'[18]WEO LINK'!#REF!</definedName>
    <definedName name="D_S_20">'[17]WEO LINK'!#REF!</definedName>
    <definedName name="D_S_28">'[17]WEO LINK'!#REF!</definedName>
    <definedName name="D_S_66">'[18]WEO LINK'!#REF!</definedName>
    <definedName name="D_SRM">#REF!</definedName>
    <definedName name="D_SY">#REF!</definedName>
    <definedName name="DA">'[17]WEO LINK'!#REF!</definedName>
    <definedName name="DA_11">'[18]WEO LINK'!#REF!</definedName>
    <definedName name="DA_20">'[17]WEO LINK'!#REF!</definedName>
    <definedName name="DA_28">'[17]WEO LINK'!#REF!</definedName>
    <definedName name="DA_66">'[18]WEO LINK'!#REF!</definedName>
    <definedName name="DAB">'[17]WEO LINK'!#REF!</definedName>
    <definedName name="DAB_11">'[18]WEO LINK'!#REF!</definedName>
    <definedName name="DAB_20">'[17]WEO LINK'!#REF!</definedName>
    <definedName name="DAB_28">'[17]WEO LINK'!#REF!</definedName>
    <definedName name="DAB_66">'[18]WEO LINK'!#REF!</definedName>
    <definedName name="DABproj">NA()</definedName>
    <definedName name="DAG">'[17]WEO LINK'!#REF!</definedName>
    <definedName name="DAG_11">'[18]WEO LINK'!#REF!</definedName>
    <definedName name="DAG_20">'[17]WEO LINK'!#REF!</definedName>
    <definedName name="DAG_28">'[17]WEO LINK'!#REF!</definedName>
    <definedName name="DAG_66">'[18]WEO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'[26]Codes'!$H$2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'[17]Data _ Calc'!#REF!</definedName>
    <definedName name="date1_22">'[17]Main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'[17]WEO LINK'!#REF!</definedName>
    <definedName name="DB_11">'[18]WEO LINK'!#REF!</definedName>
    <definedName name="DB_20">'[17]WEO LINK'!#REF!</definedName>
    <definedName name="DB_28">'[17]WEO LINK'!#REF!</definedName>
    <definedName name="DB_66">'[18]WEO LINK'!#REF!</definedName>
    <definedName name="DBproj">NA()</definedName>
    <definedName name="DDRB">'[17]WEO LINK'!#REF!</definedName>
    <definedName name="DDRB_11">'[18]WEO LINK'!#REF!</definedName>
    <definedName name="DDRB_20">'[17]WEO LINK'!#REF!</definedName>
    <definedName name="DDRB_28">'[17]WEO LINK'!#REF!</definedName>
    <definedName name="DDRB_66">'[18]WEO LINK'!#REF!</definedName>
    <definedName name="DDRO">'[17]WEO LINK'!#REF!</definedName>
    <definedName name="DDRO_11">'[18]WEO LINK'!#REF!</definedName>
    <definedName name="DDRO_20">'[17]WEO LINK'!#REF!</definedName>
    <definedName name="DDRO_28">'[17]WEO LINK'!#REF!</definedName>
    <definedName name="DDRO_66">'[18]WEO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'[17]WEO LINK'!#REF!</definedName>
    <definedName name="DG_11">'[18]WEO LINK'!#REF!</definedName>
    <definedName name="DG_20">'[17]WEO LINK'!#REF!</definedName>
    <definedName name="DG_28">'[17]WEO LINK'!#REF!</definedName>
    <definedName name="DG_66">'[18]WEO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'[25]NIR__'!$A$123:$AM$181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'[17]WEO LINK'!#REF!</definedName>
    <definedName name="DSI_11">'[18]WEO LINK'!#REF!</definedName>
    <definedName name="DSI_20">'[17]WEO LINK'!#REF!</definedName>
    <definedName name="DSI_28">'[17]WEO LINK'!#REF!</definedName>
    <definedName name="DSI_66">'[18]WEO LINK'!#REF!</definedName>
    <definedName name="DSIB">'[17]WEO LINK'!#REF!</definedName>
    <definedName name="DSIB_11">'[18]WEO LINK'!#REF!</definedName>
    <definedName name="DSIB_20">'[17]WEO LINK'!#REF!</definedName>
    <definedName name="DSIB_28">'[17]WEO LINK'!#REF!</definedName>
    <definedName name="DSIB_66">'[18]WEO LINK'!#REF!</definedName>
    <definedName name="DSIBproj">NA()</definedName>
    <definedName name="DSIG">'[17]WEO LINK'!#REF!</definedName>
    <definedName name="DSIG_11">'[18]WEO LINK'!#REF!</definedName>
    <definedName name="DSIG_20">'[17]WEO LINK'!#REF!</definedName>
    <definedName name="DSIG_28">'[17]WEO LINK'!#REF!</definedName>
    <definedName name="DSIG_66">'[18]WEO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'[17]WEO LINK'!#REF!</definedName>
    <definedName name="DSP_11">'[18]WEO LINK'!#REF!</definedName>
    <definedName name="DSP_20">'[17]WEO LINK'!#REF!</definedName>
    <definedName name="DSP_28">'[17]WEO LINK'!#REF!</definedName>
    <definedName name="DSP_66">'[18]WEO LINK'!#REF!</definedName>
    <definedName name="DSPB">'[17]WEO LINK'!#REF!</definedName>
    <definedName name="DSPB_11">'[18]WEO LINK'!#REF!</definedName>
    <definedName name="DSPB_20">'[17]WEO LINK'!#REF!</definedName>
    <definedName name="DSPB_28">'[17]WEO LINK'!#REF!</definedName>
    <definedName name="DSPB_66">'[18]WEO LINK'!#REF!</definedName>
    <definedName name="DSPBproj">NA()</definedName>
    <definedName name="DSPG">'[17]WEO LINK'!#REF!</definedName>
    <definedName name="DSPG_11">'[18]WEO LINK'!#REF!</definedName>
    <definedName name="DSPG_20">'[17]WEO LINK'!#REF!</definedName>
    <definedName name="DSPG_28">'[17]WEO LINK'!#REF!</definedName>
    <definedName name="DSPG_66">'[18]WEO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'[17]WEO LINK'!#REF!</definedName>
    <definedName name="EDNA_B_11">'[18]WEO LINK'!#REF!</definedName>
    <definedName name="EDNA_B_20">'[17]WEO LINK'!#REF!</definedName>
    <definedName name="EDNA_B_28">'[17]WEO LINK'!#REF!</definedName>
    <definedName name="EDNA_B_66">'[18]WEO LINK'!#REF!</definedName>
    <definedName name="EDNA_D">'[17]WEO LINK'!#REF!</definedName>
    <definedName name="EDNA_D_11">'[18]WEO LINK'!#REF!</definedName>
    <definedName name="EDNA_D_20">'[17]WEO LINK'!#REF!</definedName>
    <definedName name="EDNA_D_28">'[17]WEO LINK'!#REF!</definedName>
    <definedName name="EDNA_D_66">'[18]WEO LINK'!#REF!</definedName>
    <definedName name="EDNA_T">'[17]WEO LINK'!#REF!</definedName>
    <definedName name="EDNA_T_11">'[18]WEO LINK'!#REF!</definedName>
    <definedName name="EDNA_T_20">'[17]WEO LINK'!#REF!</definedName>
    <definedName name="EDNA_T_28">'[17]WEO LINK'!#REF!</definedName>
    <definedName name="EDNA_T_66">'[18]WEO LINK'!#REF!</definedName>
    <definedName name="EDNE">'[17]WEO LINK'!#REF!</definedName>
    <definedName name="EDNE_11">'[18]WEO LINK'!#REF!</definedName>
    <definedName name="EDNE_20">'[17]WEO LINK'!#REF!</definedName>
    <definedName name="EDNE_28">'[17]WEO LINK'!#REF!</definedName>
    <definedName name="EDNE_66">'[18]WEO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'[11]EMPLOY_old'!$A$1:$I$52</definedName>
    <definedName name="empty">#REF!</definedName>
    <definedName name="ENDA">'[17]WEO LINK'!#REF!</definedName>
    <definedName name="ENDA_11">'[18]WEO LINK'!#REF!</definedName>
    <definedName name="ENDA_14">#REF!</definedName>
    <definedName name="ENDA_2">NA()</definedName>
    <definedName name="ENDA_20">'[17]WEO LINK'!#REF!</definedName>
    <definedName name="ENDA_25">#REF!</definedName>
    <definedName name="ENDA_28">'[17]WEO LINK'!#REF!</definedName>
    <definedName name="ENDA_66">'[18]WEO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'[18]Expenditures'!#REF!</definedName>
    <definedName name="expperc_20">#REF!</definedName>
    <definedName name="expperc_28">#REF!</definedName>
    <definedName name="expperc_64">#REF!</definedName>
    <definedName name="expperc_66">'[18]Expenditures'!#REF!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'[19]Q4'!$E$19:$AH$19</definedName>
    <definedName name="GCB_NGDP_14">NA()</definedName>
    <definedName name="GCB_NGDP_2">NA()</definedName>
    <definedName name="GCB_NGDP_25">NA()</definedName>
    <definedName name="GCB_NGDP_66">'[19]Q4'!$E$19:$AH$19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'[21]IN'!$D$66:$BO$66</definedName>
    <definedName name="GDP_1999_Constant">#REF!</definedName>
    <definedName name="GDP_1999_Current">#REF!</definedName>
    <definedName name="gdp_2">'[21]IN'!$D$66:$BO$66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'[21]IN'!$D$66:$BO$66</definedName>
    <definedName name="gdp_28">'[21]IN'!$D$66:$BO$66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'[19]Q4'!$E$38:$AH$38</definedName>
    <definedName name="GGB_NGDP_14">NA()</definedName>
    <definedName name="GGB_NGDP_2">NA()</definedName>
    <definedName name="GGB_NGDP_25">NA()</definedName>
    <definedName name="GGB_NGDP_66">'[19]Q4'!$E$38:$AH$38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10_3_1_">'[30]GRÁFICO DE FONDO POR AFILIADO'!$A$3:$H$35</definedName>
    <definedName name="GRÁFICO_10_3_2">'[30]GRÁFICO DE FONDO POR AFILIADO'!$A$36:$H$68</definedName>
    <definedName name="GRÁFICO_10_3_3">'[30]GRÁFICO DE FONDO POR AFILIADO'!$A$69:$H$101</definedName>
    <definedName name="GRÁFICO_10_3_4_">'[30]GRÁFICO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'[24]IMP'!#REF!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'[11]INT_RATES_old'!$A$1:$I$35</definedName>
    <definedName name="Interest_IDA">#REF!</definedName>
    <definedName name="Interest_NC">'[39]NPV_base'!#REF!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'[20]KA'!$E$10:$BP$10</definedName>
    <definedName name="ka_11">'[22]KA'!$E$10:$BP$10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'[11]LABORMKT_OLD'!$A$1:$O$39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'[11]MAINCOM_old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'[17]WEO LINK'!#REF!</definedName>
    <definedName name="MCV_14">NA()</definedName>
    <definedName name="MCV_2">NA()</definedName>
    <definedName name="MCV_20">'[17]WEO LINK'!#REF!</definedName>
    <definedName name="MCV_25">NA()</definedName>
    <definedName name="MCV_28">'[17]WEO LINK'!#REF!</definedName>
    <definedName name="MCV_35">'[55]Q2'!$E$63:$AH$63</definedName>
    <definedName name="MCV_B">'[17]WEO LINK'!#REF!</definedName>
    <definedName name="MCV_B_11">'[18]WEO LINK'!#REF!</definedName>
    <definedName name="MCV_B_14">#REF!</definedName>
    <definedName name="MCV_B_2">NA()</definedName>
    <definedName name="MCV_B_20">'[17]WEO LINK'!#REF!</definedName>
    <definedName name="MCV_B_25">#REF!</definedName>
    <definedName name="MCV_B_28">'[17]WEO LINK'!#REF!</definedName>
    <definedName name="MCV_B_66">'[18]WEO LINK'!#REF!</definedName>
    <definedName name="MCV_B1">#REF!</definedName>
    <definedName name="MCV_D">'[17]WEO LINK'!#REF!</definedName>
    <definedName name="MCV_D_11">'[18]WEO LINK'!#REF!</definedName>
    <definedName name="MCV_D_14">NA()</definedName>
    <definedName name="MCV_D_2">NA()</definedName>
    <definedName name="MCV_D_20">'[17]WEO LINK'!#REF!</definedName>
    <definedName name="MCV_D_25">NA()</definedName>
    <definedName name="MCV_D_28">'[17]WEO LINK'!#REF!</definedName>
    <definedName name="MCV_D_66">'[18]WEO LINK'!#REF!</definedName>
    <definedName name="MCV_D1">#REF!</definedName>
    <definedName name="MCV_N">'[17]WEO LINK'!#REF!</definedName>
    <definedName name="MCV_N_14">NA()</definedName>
    <definedName name="MCV_N_2">NA()</definedName>
    <definedName name="MCV_N_20">'[17]WEO LINK'!#REF!</definedName>
    <definedName name="MCV_N_25">NA()</definedName>
    <definedName name="MCV_N_28">'[17]WEO LINK'!#REF!</definedName>
    <definedName name="MCV_T">'[17]WEO LINK'!#REF!</definedName>
    <definedName name="MCV_T_11">'[18]WEO LINK'!#REF!</definedName>
    <definedName name="MCV_T_14">NA()</definedName>
    <definedName name="MCV_T_2">NA()</definedName>
    <definedName name="MCV_T_20">'[17]WEO LINK'!#REF!</definedName>
    <definedName name="MCV_T_25">NA()</definedName>
    <definedName name="MCV_T_28">'[17]WEO LINK'!#REF!</definedName>
    <definedName name="MCV_T_66">'[18]WEO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'[21]CAgds'!$D$14:$BO$14</definedName>
    <definedName name="mgoods_11">'[56]CAgds'!$D$14:$BO$14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'[14]monimp'!$A$88:$F$92</definedName>
    <definedName name="MIMPALL">'[14]monimp'!$A$67:$F$88</definedName>
    <definedName name="minc">'[21]CAinc'!$D$14:$BO$14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'[21]CAnfs'!$D$14:$BO$14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'[11]MSURVEY_old'!$A$1:$I$54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'[17]Data _ Calc'!#REF!</definedName>
    <definedName name="name1_20">#REF!</definedName>
    <definedName name="name1_22">'[17]Main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'[25]NIR__'!$A$77:$AM$118</definedName>
    <definedName name="NBUNIR">'[25]NIR__'!$A$4:$AM$72</definedName>
    <definedName name="NC_R">'[27]weo_real'!#REF!</definedName>
    <definedName name="NCG">'[17]WEO LINK'!#REF!</definedName>
    <definedName name="NCG_14">NA()</definedName>
    <definedName name="NCG_2">NA()</definedName>
    <definedName name="NCG_20">'[17]WEO LINK'!#REF!</definedName>
    <definedName name="NCG_25">NA()</definedName>
    <definedName name="NCG_28">'[17]WEO LINK'!#REF!</definedName>
    <definedName name="NCG_R">'[17]WEO LINK'!#REF!</definedName>
    <definedName name="NCG_R_14">NA()</definedName>
    <definedName name="NCG_R_2">NA()</definedName>
    <definedName name="NCG_R_20">'[17]WEO LINK'!#REF!</definedName>
    <definedName name="NCG_R_25">NA()</definedName>
    <definedName name="NCG_R_28">'[17]WEO LINK'!#REF!</definedName>
    <definedName name="NCP">'[17]WEO LINK'!#REF!</definedName>
    <definedName name="NCP_14">NA()</definedName>
    <definedName name="NCP_2">NA()</definedName>
    <definedName name="NCP_20">'[17]WEO LINK'!#REF!</definedName>
    <definedName name="NCP_25">NA()</definedName>
    <definedName name="NCP_28">'[17]WEO LINK'!#REF!</definedName>
    <definedName name="NCP_R">'[17]WEO LINK'!#REF!</definedName>
    <definedName name="NCP_R_14">NA()</definedName>
    <definedName name="NCP_R_2">NA()</definedName>
    <definedName name="NCP_R_20">'[17]WEO LINK'!#REF!</definedName>
    <definedName name="NCP_R_25">NA()</definedName>
    <definedName name="NCP_R_28">'[17]WEO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'[17]Data _ Calc'!#REF!</definedName>
    <definedName name="newt2_22">'[17]Main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'[27]weo_real'!#REF!</definedName>
    <definedName name="NFB_R_GDP">'[27]weo_real'!#REF!</definedName>
    <definedName name="NFI">'[17]WEO LINK'!#REF!</definedName>
    <definedName name="NFI_14">NA()</definedName>
    <definedName name="NFI_2">NA()</definedName>
    <definedName name="NFI_20">'[17]WEO LINK'!#REF!</definedName>
    <definedName name="NFI_25">NA()</definedName>
    <definedName name="NFI_28">'[17]WEO LINK'!#REF!</definedName>
    <definedName name="NFI_R">'[17]WEO LINK'!#REF!</definedName>
    <definedName name="NFI_R_14">NA()</definedName>
    <definedName name="NFI_R_2">NA()</definedName>
    <definedName name="NFI_R_20">'[17]WEO LINK'!#REF!</definedName>
    <definedName name="NFI_R_25">NA()</definedName>
    <definedName name="NFI_R_28">'[17]WEO LINK'!#REF!</definedName>
    <definedName name="NGDP">'[17]WEO LINK'!#REF!</definedName>
    <definedName name="NGDP_14">NA()</definedName>
    <definedName name="NGDP_2">NA()</definedName>
    <definedName name="NGDP_20">'[17]WEO LINK'!#REF!</definedName>
    <definedName name="NGDP_25">NA()</definedName>
    <definedName name="NGDP_28">'[17]WEO LINK'!#REF!</definedName>
    <definedName name="NGDP_35">'[55]Q2'!$E$47:$AH$47</definedName>
    <definedName name="NGDP_DG">NA()</definedName>
    <definedName name="NGDP_R">'[17]WEO LINK'!#REF!</definedName>
    <definedName name="NGDP_R_14">NA()</definedName>
    <definedName name="NGDP_R_2">NA()</definedName>
    <definedName name="NGDP_R_20">'[17]WEO LINK'!#REF!</definedName>
    <definedName name="NGDP_R_25">NA()</definedName>
    <definedName name="NGDP_R_28">'[17]WEO LINK'!#REF!</definedName>
    <definedName name="NGDP_RG">'[19]Q1'!$E$51:$AH$51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'[17]WEO LINK'!#REF!</definedName>
    <definedName name="NGS_20">'[17]WEO LINK'!#REF!</definedName>
    <definedName name="NGS_28">'[17]WEO LINK'!#REF!</definedName>
    <definedName name="NGS_NGDP">NA()</definedName>
    <definedName name="NI_R">'[27]weo_real'!#REF!</definedName>
    <definedName name="NINV">'[17]WEO LINK'!#REF!</definedName>
    <definedName name="NINV_14">NA()</definedName>
    <definedName name="NINV_2">NA()</definedName>
    <definedName name="NINV_20">'[17]WEO LINK'!#REF!</definedName>
    <definedName name="NINV_25">NA()</definedName>
    <definedName name="NINV_28">'[17]WEO LINK'!#REF!</definedName>
    <definedName name="NINV_R">'[17]WEO LINK'!#REF!</definedName>
    <definedName name="NINV_R_14">NA()</definedName>
    <definedName name="NINV_R_2">NA()</definedName>
    <definedName name="NINV_R_20">'[17]WEO LINK'!#REF!</definedName>
    <definedName name="NINV_R_25">NA()</definedName>
    <definedName name="NINV_R_28">'[17]WEO LINK'!#REF!</definedName>
    <definedName name="NINV_R_GDP">'[27]weo_real'!#REF!</definedName>
    <definedName name="NIR">'[14]junk'!$A$108:$F$137</definedName>
    <definedName name="NIRCURR">#REF!</definedName>
    <definedName name="NLG">#REF!</definedName>
    <definedName name="NM">'[17]WEO LINK'!#REF!</definedName>
    <definedName name="NM_14">NA()</definedName>
    <definedName name="NM_2">NA()</definedName>
    <definedName name="NM_20">'[17]WEO LINK'!#REF!</definedName>
    <definedName name="NM_25">NA()</definedName>
    <definedName name="NM_28">'[17]WEO LINK'!#REF!</definedName>
    <definedName name="NM_R">'[17]WEO LINK'!#REF!</definedName>
    <definedName name="NM_R_14">NA()</definedName>
    <definedName name="NM_R_2">NA()</definedName>
    <definedName name="NM_R_20">'[17]WEO LINK'!#REF!</definedName>
    <definedName name="NM_R_25">NA()</definedName>
    <definedName name="NM_R_28">'[17]WEO LINK'!#REF!</definedName>
    <definedName name="nman">nman</definedName>
    <definedName name="NMG_R">'[17]WEO LINK'!#REF!</definedName>
    <definedName name="NMG_R_20">'[17]WEO LINK'!#REF!</definedName>
    <definedName name="NMG_R_28">'[17]WEO LINK'!#REF!</definedName>
    <definedName name="NMG_RG">NA()</definedName>
    <definedName name="NMS_R">'[27]weo_real'!#REF!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'[27]weo_real'!#REF!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'[17]WEO LINK'!#REF!</definedName>
    <definedName name="NX_14">NA()</definedName>
    <definedName name="NX_2">NA()</definedName>
    <definedName name="NX_20">'[17]WEO LINK'!#REF!</definedName>
    <definedName name="NX_25">NA()</definedName>
    <definedName name="NX_28">'[17]WEO LINK'!#REF!</definedName>
    <definedName name="NX_R">'[17]WEO LINK'!#REF!</definedName>
    <definedName name="NX_R_14">NA()</definedName>
    <definedName name="NX_R_2">NA()</definedName>
    <definedName name="NX_R_20">'[17]WEO LINK'!#REF!</definedName>
    <definedName name="NX_R_25">NA()</definedName>
    <definedName name="NX_R_28">'[17]WEO LINK'!#REF!</definedName>
    <definedName name="NXG_R">'[17]WEO LINK'!#REF!</definedName>
    <definedName name="NXG_R_20">'[17]WEO LINK'!#REF!</definedName>
    <definedName name="NXG_R_28">'[17]WEO LINK'!#REF!</definedName>
    <definedName name="NXG_RG">NA()</definedName>
    <definedName name="NXS_R">'[27]weo_real'!#REF!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'[27]weo_real'!#REF!</definedName>
    <definedName name="pchNMG_R">'[19]Q1'!$E$45:$AH$45</definedName>
    <definedName name="pchNX_R">'[27]weo_real'!#REF!</definedName>
    <definedName name="pchNXG_R">'[19]Q1'!$E$36:$AH$36</definedName>
    <definedName name="pchTX_D">#REF!</definedName>
    <definedName name="pchTXG_D">#REF!</definedName>
    <definedName name="pchWPCP33_D">#REF!</definedName>
    <definedName name="pclub">#REF!</definedName>
    <definedName name="PCPI">'[17]WEO LINK'!#REF!</definedName>
    <definedName name="PCPI_20">'[17]WEO LINK'!#REF!</definedName>
    <definedName name="PCPI_28">'[17]WEO LINK'!#REF!</definedName>
    <definedName name="PCPIG">'[19]Q3'!$E$22:$AH$22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'mai 2016'!$C$2:$S$65</definedName>
    <definedName name="PRINT_AREA_MI">'[37]EU2DBase'!$C$12:$U$156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'mai 2016'!$9:$14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'[14]real'!$A$1:$V$98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'[20]INweo'!$E$20:$BP$20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'[20]INweo'!$E$21:$BP$21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'[11]AGRI_old'!$A$1:$S$22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'[11]MSURVEY_old'!$A$1:$H$52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'[11]SEI_OLD'!$A$1:$G$59</definedName>
    <definedName name="Table_1___Armenia__Selected_Economic_Indicators">'[11]SEI_OLD'!$A$1:$G$59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'[11]LABORMKT_OLD'!$A$1:$O$37</definedName>
    <definedName name="Table_10____Mozambique____Medium_Term_External_Debt__1997_2015">#REF!</definedName>
    <definedName name="Table_10__Armenia___Labor_Market_Indicators__1994_99__1">'[11]LABORMKT_OLD'!$A$1:$O$37</definedName>
    <definedName name="table_11">#REF!</definedName>
    <definedName name="Table_11._Armenia___Average_Monthly_Wages_in_the_State_Sector__1994_99__1">'[11]WAGES_old'!$A$1:$F$63</definedName>
    <definedName name="Table_11__Armenia___Average_Monthly_Wages_in_the_State_Sector__1994_99__1">'[11]WAGES_old'!$A$1:$F$63</definedName>
    <definedName name="Table_12.__Armenia__Labor_Force__Employment__and_Unemployment__1994_99">'[11]EMPLOY_old'!$A$1:$H$53</definedName>
    <definedName name="Table_12___Armenia__Labor_Force__Employment__and_Unemployment__1994_99">'[11]EMPLOY_old'!$A$1:$H$53</definedName>
    <definedName name="Table_13._Armenia___Employment_in_the_Public_Sector__1994_99">'[11]EMPL_PUBL_old'!$A$1:$F$27</definedName>
    <definedName name="Table_13__Armenia___Employment_in_the_Public_Sector__1994_99">'[11]EMPL_PUBL_old'!$A$1:$F$27</definedName>
    <definedName name="Table_14">#REF!</definedName>
    <definedName name="Table_14._Armenia___Budgetary_Sector_Employment__1994_99">'[11]EMPL_BUDG_old'!$A$1:$K$17</definedName>
    <definedName name="Table_14__Armenia___Budgetary_Sector_Employment__1994_99">'[11]EMPL_BUDG_old'!$A$1:$K$17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'[11]EXPEN_old'!$A$1:$F$25</definedName>
    <definedName name="Table_19__Armenia___Distribution_of_Current_Expenditures_in_the_Consolidated_Government_Budget__1994_99">'[11]EXPEN_old'!$A$1:$F$25</definedName>
    <definedName name="Table_2.__Armenia___Real_Gross_Domestic_Product_Growth__1994_99">'[11]NGDP_R_old'!$A$1:$L$35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'[11]NGDP_R_old'!$A$1:$L$35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'[11]TAX_REV_old'!$A$1:$F$24</definedName>
    <definedName name="Table_20__Armenia___Composition_of_Tax_Revenues_in_Consolidated_Government_Budget__1994_99">'[11]TAX_REV_old'!$A$1:$F$24</definedName>
    <definedName name="Table_21._Armenia___Accounts_of_the_Central_Bank__1994_99">'[11]CBANK_old'!$A$1:$U$46</definedName>
    <definedName name="Table_21__Armenia___Accounts_of_the_Central_Bank__1994_99">'[11]CBANK_old'!$A$1:$U$46</definedName>
    <definedName name="Table_22._Armenia___Monetary_Survey__1994_99">'[11]MSURVEY_old'!$A$1:$Q$52</definedName>
    <definedName name="Table_22__Armenia___Monetary_Survey__1994_99">'[11]MSURVEY_old'!$A$1:$Q$52</definedName>
    <definedName name="Table_23._Armenia___Commercial_Banks___Interest_Rates_for_Loans_and_Deposits_in_Drams_and_U.S._Dollars__1996_99">'[11]INT_RATES_old'!$A$1:$R$32</definedName>
    <definedName name="Table_23__Armenia___Commercial_Banks___Interest_Rates_for_Loans_and_Deposits_in_Drams_and_U_S__Dollars__1996_99">'[11]INT_RATES_old'!$A$1:$R$32</definedName>
    <definedName name="Table_24._Armenia___Treasury_Bills__1995_99">'[11]Tbill_old'!$A$1:$U$31</definedName>
    <definedName name="Table_24__Armenia___Treasury_Bills__1995_99">'[11]Tbill_old'!$A$1:$U$31</definedName>
    <definedName name="Table_25">#REF!</definedName>
    <definedName name="Table_25._Armenia___Quarterly_Balance_of_Payments_and_External_Financing__1995_99">'[11]BOP_Q_OLD'!$A$1:$F$74</definedName>
    <definedName name="Table_25__Armenia___Quarterly_Balance_of_Payments_and_External_Financing__1995_99">'[11]BOP_Q_OLD'!$A$1:$F$74</definedName>
    <definedName name="Table_26._Armenia___Summary_External_Debt_Data__1995_99">'[11]EXTDEBT_OLD'!$A$1:$F$45</definedName>
    <definedName name="Table_26__Armenia___Summary_External_Debt_Data__1995_99">'[11]EXTDEBT_OLD'!$A$1:$F$45</definedName>
    <definedName name="Table_27.__Armenia___Commodity_Composition_of_Trade__1995_99">'[11]COMP_TRADE'!$A$1:$F$29</definedName>
    <definedName name="Table_27___Armenia___Commodity_Composition_of_Trade__1995_99">'[11]COMP_TRADE'!$A$1:$F$29</definedName>
    <definedName name="Table_28._Armenia___Direction_of_Trade__1995_99">'[11]DOT'!$A$1:$F$66</definedName>
    <definedName name="Table_28__Armenia___Direction_of_Trade__1995_99">'[11]DOT'!$A$1:$F$66</definedName>
    <definedName name="Table_29._Armenia___Incorporatized_and_Partially_Privatized_Enterprises__1994_99">'[11]PRIVATE_OLD'!$A$1:$G$29</definedName>
    <definedName name="Table_29__Armenia___Incorporatized_and_Partially_Privatized_Enterprises__1994_99">'[11]PRIVATE_OLD'!$A$1:$G$29</definedName>
    <definedName name="Table_3.__Armenia_Quarterly_Real_GDP_1997_99">'[11]GDP_q_old'!$A$1:$P$31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'[11]GDP_q_old'!$A$1:$P$31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'[11]BNKIND_old'!$A$1:$M$16</definedName>
    <definedName name="Table_30__Armenia___Banking_System_Indicators__1997_99">'[11]BNKIND_old'!$A$1:$M$16</definedName>
    <definedName name="Table_31._Armenia___Banking_Sector_Loans__1996_99">'[11]BNKLOANS_old'!$A$1:$O$40</definedName>
    <definedName name="Table_31__Armenia___Banking_Sector_Loans__1996_99">'[11]BNKLOANS_old'!$A$1:$O$40</definedName>
    <definedName name="Table_32._Armenia___Total_Electricity_Generation__Distribution_and_Collection__1994_99">'[11]ELECTR_old'!$A$1:$F$51</definedName>
    <definedName name="Table_32__Armenia___Total_Electricity_Generation__Distribution_and_Collection__1994_99">'[11]ELECTR_old'!$A$1:$F$51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'[11]taxrevSum'!$A$1:$F$52</definedName>
    <definedName name="Table_34__General_Government_Tax_Revenue_Performance_in_Armenia_and_Comparator_Countries_1995___1998_1">'[11]taxrevSum'!$A$1:$F$52</definedName>
    <definedName name="Table_4.__Moldova____Monetary_Survey_and_Projections__1994_98_1">#REF!</definedName>
    <definedName name="Table_4._Armenia___Gross_Domestic_Product__1994_99">'[11]NGDP_old'!$A$1:$O$33</definedName>
    <definedName name="Table_4___Moldova____Monetary_Survey_and_Projections__1994_98_1">#REF!</definedName>
    <definedName name="Table_4__Armenia___Gross_Domestic_Product__1994_99">'[11]NGDP_old'!$A$1:$O$33</definedName>
    <definedName name="Table_4SR">#REF!</definedName>
    <definedName name="Table_5._Armenia___Production_of_Selected_Agricultural_Products__1994_99">'[11]AGRI_old'!$A$1:$S$22</definedName>
    <definedName name="Table_5__Armenia___Production_of_Selected_Agricultural_Products__1994_99">'[11]AGRI_old'!$A$1:$S$22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'[11]INDCOM_old'!$A$1:$L$31</definedName>
    <definedName name="Table_6___Moldova__Balance_of_Payments__1994_98">#REF!</definedName>
    <definedName name="Table_6__Armenia___Production_of_Selected_Industrial_Commodities__1994_99">'[11]INDCOM_old'!$A$1:$L$31</definedName>
    <definedName name="Table_7._Armenia___Consumer_Prices__1994_99">'[11]CPI_old'!$A$1:$I$102</definedName>
    <definedName name="Table_7__Armenia___Consumer_Prices__1994_99">'[11]CPI_old'!$A$1:$I$102</definedName>
    <definedName name="Table_8.__Armenia___Selected_Energy_Prices__1994_99__1">'[11]ENERGY_old'!$A$1:$AF$25</definedName>
    <definedName name="Table_8___Armenia___Selected_Energy_Prices__1994_99__1">'[11]ENERGY_old'!$A$1:$AF$25</definedName>
    <definedName name="Table_9._Armenia___Regulated_Prices_for_Main_Commodities_and_Services__1994_99__1">'[11]MAINCOM_old '!$A$1:$H$20</definedName>
    <definedName name="Table_9__Armenia___Regulated_Prices_for_Main_Commodities_and_Services__1994_99__1">'[11]MAINCOM_old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'[17]WEO LINK'!#REF!</definedName>
    <definedName name="TMG_D_11">'[18]WEO LINK'!#REF!</definedName>
    <definedName name="TMG_D_14">'[23]Q5'!$E$23:$AH$23</definedName>
    <definedName name="TMG_D_2">'[23]Q5'!$E$23:$AH$23</definedName>
    <definedName name="TMG_D_20">'[17]WEO LINK'!#REF!</definedName>
    <definedName name="TMG_D_25">'[23]Q5'!$E$23:$AH$23</definedName>
    <definedName name="TMG_D_28">'[17]WEO LINK'!#REF!</definedName>
    <definedName name="TMG_D_66">'[18]WEO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'[17]WEO LINK'!#REF!</definedName>
    <definedName name="TMGO_11">'[18]WEO LINK'!#REF!</definedName>
    <definedName name="TMGO_14">NA()</definedName>
    <definedName name="TMGO_2">NA()</definedName>
    <definedName name="TMGO_20">'[17]WEO LINK'!#REF!</definedName>
    <definedName name="TMGO_25">NA()</definedName>
    <definedName name="TMGO_28">'[17]WEO LINK'!#REF!</definedName>
    <definedName name="TMGO_66">'[18]WEO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'[11]INT_RATES_old'!$A$1:$A$33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'[17]WEO LINK'!#REF!</definedName>
    <definedName name="TXG_D_11">'[18]WEO LINK'!#REF!</definedName>
    <definedName name="TXG_D_14">NA()</definedName>
    <definedName name="TXG_D_2">NA()</definedName>
    <definedName name="TXG_D_20">'[17]WEO LINK'!#REF!</definedName>
    <definedName name="TXG_D_25">NA()</definedName>
    <definedName name="TXG_D_28">'[17]WEO LINK'!#REF!</definedName>
    <definedName name="TXG_D_66">'[18]WEO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'[17]WEO LINK'!#REF!</definedName>
    <definedName name="TXGO_11">'[18]WEO LINK'!#REF!</definedName>
    <definedName name="TXGO_14">NA()</definedName>
    <definedName name="TXGO_2">NA()</definedName>
    <definedName name="TXGO_20">'[17]WEO LINK'!#REF!</definedName>
    <definedName name="TXGO_25">NA()</definedName>
    <definedName name="TXGO_28">'[17]WEO LINK'!#REF!</definedName>
    <definedName name="TXGO_66">'[18]WEO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'[11]WAGES_old'!$A$1:$G$62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'[21]CAgds'!$D$12:$BO$12</definedName>
    <definedName name="xgoods_11">'[56]CAgds'!$D$12:$BO$12</definedName>
    <definedName name="XGS">#REF!</definedName>
    <definedName name="xinc">'[21]CAinc'!$D$12:$BO$12</definedName>
    <definedName name="xinc_11">'[56]CAinc'!$D$12:$BO$12</definedName>
    <definedName name="xnfs">'[21]CAnfs'!$D$12:$BO$12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<sst xmlns="http://schemas.openxmlformats.org/spreadsheetml/2006/main" count="110" uniqueCount="102">
  <si>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</si>
  <si>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 xml:space="preserve">Realizări 01.01 - 31.05.2016 </t>
  </si>
  <si>
    <t>PIB 2016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</si>
  <si>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</si>
  <si>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</si>
  <si>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</si>
  <si>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</si>
  <si>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</si>
  <si>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</si>
  <si>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</si>
  <si>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</si>
  <si>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</si>
  <si>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</si>
  <si>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</si>
  <si>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</si>
  <si>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</si>
  <si>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</si>
  <si>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</si>
  <si>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</si>
  <si>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</si>
  <si>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</si>
  <si>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</si>
  <si>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</si>
  <si>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</si>
  <si>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</si>
  <si>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</si>
  <si>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</si>
  <si>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</si>
  <si>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</si>
  <si>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</si>
  <si>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</si>
  <si>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</si>
  <si>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</si>
  <si>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</si>
  <si>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</si>
  <si>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</si>
  <si>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</si>
  <si>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</si>
  <si>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</si>
  <si>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</si>
  <si>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</si>
  <si>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</si>
  <si>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</si>
  <si>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</si>
  <si>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</si>
  <si>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</si>
  <si>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</si>
  <si>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</si>
  <si>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</si>
  <si>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</si>
  <si>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</si>
  <si>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</si>
  <si>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</si>
  <si>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</si>
  <si>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
proprii</t>
  </si>
  <si>
    <t xml:space="preserve"> nationale 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</si>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</sst>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000"/>
    <numFmt numFmtId="169" formatCode="#,##0.0000000"/>
    <numFmt numFmtId="170" formatCode="#,##0.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53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Alignment="1" applyProtection="1">
      <alignment horizontal="center"/>
      <protection locked="0"/>
    </xf>
    <xf numFmtId="167" fontId="8" fillId="33" borderId="0" xfId="0" applyNumberFormat="1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8" fontId="3" fillId="33" borderId="0" xfId="0" applyNumberFormat="1" applyFont="1" applyFill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55" applyNumberFormat="1" applyFont="1" applyFill="1" applyAlignment="1">
      <alignment/>
      <protection/>
    </xf>
    <xf numFmtId="3" fontId="2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/>
      <protection locked="0"/>
    </xf>
    <xf numFmtId="169" fontId="3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3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3" fillId="33" borderId="0" xfId="0" applyFont="1" applyFill="1" applyBorder="1" applyAlignment="1">
      <alignment horizontal="center" vertical="top" readingOrder="1"/>
    </xf>
    <xf numFmtId="166" fontId="2" fillId="33" borderId="0" xfId="0" applyNumberFormat="1" applyFont="1" applyFill="1" applyBorder="1" applyAlignment="1">
      <alignment horizontal="center" vertical="top" readingOrder="1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right" vertical="center"/>
      <protection locked="0"/>
    </xf>
    <xf numFmtId="164" fontId="5" fillId="33" borderId="0" xfId="0" applyNumberFormat="1" applyFont="1" applyFill="1" applyBorder="1" applyAlignment="1" applyProtection="1">
      <alignment vertical="center" wrapText="1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42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6" fillId="33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4" fillId="33" borderId="11" xfId="0" applyNumberFormat="1" applyFont="1" applyFill="1" applyBorder="1" applyAlignment="1" applyProtection="1">
      <alignment horizontal="center"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49" fontId="47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 wrapText="1"/>
      <protection locked="0"/>
    </xf>
    <xf numFmtId="165" fontId="48" fillId="33" borderId="0" xfId="0" applyNumberFormat="1" applyFont="1" applyFill="1" applyAlignment="1" applyProtection="1">
      <alignment horizontal="center"/>
      <protection locked="0"/>
    </xf>
    <xf numFmtId="167" fontId="2" fillId="33" borderId="0" xfId="0" applyNumberFormat="1" applyFont="1" applyFill="1" applyAlignment="1" applyProtection="1">
      <alignment horizontal="center"/>
      <protection locked="0"/>
    </xf>
    <xf numFmtId="165" fontId="8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5" fillId="33" borderId="10" xfId="0" applyNumberFormat="1" applyFont="1" applyFill="1" applyBorder="1" applyAlignment="1" applyProtection="1">
      <alignment horizontal="center" readingOrder="1"/>
      <protection locked="0"/>
    </xf>
    <xf numFmtId="164" fontId="5" fillId="33" borderId="10" xfId="0" applyNumberFormat="1" applyFont="1" applyFill="1" applyBorder="1" applyAlignment="1" applyProtection="1">
      <alignment horizontal="center" vertical="top" readingOrder="1"/>
      <protection/>
    </xf>
    <xf numFmtId="164" fontId="5" fillId="33" borderId="1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horizontal="center" readingOrder="1"/>
      <protection locked="0"/>
    </xf>
    <xf numFmtId="164" fontId="5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4" fontId="5" fillId="33" borderId="0" xfId="0" applyNumberFormat="1" applyFont="1" applyFill="1" applyBorder="1" applyAlignment="1">
      <alignment horizontal="center" vertical="top" wrapText="1"/>
    </xf>
    <xf numFmtId="165" fontId="2" fillId="33" borderId="0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11" xfId="0" applyNumberFormat="1" applyFont="1" applyFill="1" applyBorder="1" applyAlignment="1" applyProtection="1">
      <alignment horizontal="right" vertical="center"/>
      <protection/>
    </xf>
    <xf numFmtId="164" fontId="5" fillId="33" borderId="11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left" vertical="center" indent="2"/>
      <protection locked="0"/>
    </xf>
    <xf numFmtId="164" fontId="5" fillId="33" borderId="0" xfId="0" applyNumberFormat="1" applyFont="1" applyFill="1" applyBorder="1" applyAlignment="1" applyProtection="1">
      <alignment vertical="center"/>
      <protection/>
    </xf>
    <xf numFmtId="164" fontId="5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5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3"/>
      <protection/>
    </xf>
    <xf numFmtId="164" fontId="5" fillId="33" borderId="0" xfId="0" applyNumberFormat="1" applyFont="1" applyFill="1" applyAlignment="1">
      <alignment horizontal="left" vertical="center" indent="1"/>
    </xf>
    <xf numFmtId="164" fontId="5" fillId="33" borderId="0" xfId="0" applyNumberFormat="1" applyFont="1" applyFill="1" applyAlignment="1" applyProtection="1" quotePrefix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/>
      <protection/>
    </xf>
    <xf numFmtId="164" fontId="5" fillId="33" borderId="0" xfId="0" applyNumberFormat="1" applyFont="1" applyFill="1" applyAlignment="1" applyProtection="1">
      <alignment vertical="center"/>
      <protection/>
    </xf>
    <xf numFmtId="164" fontId="5" fillId="33" borderId="0" xfId="0" applyNumberFormat="1" applyFont="1" applyFill="1" applyBorder="1" applyAlignment="1" applyProtection="1">
      <alignment wrapText="1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5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5" fillId="33" borderId="0" xfId="0" applyNumberFormat="1" applyFont="1" applyFill="1" applyAlignment="1">
      <alignment horizontal="left" wrapText="1" indent="1"/>
    </xf>
    <xf numFmtId="164" fontId="5" fillId="33" borderId="11" xfId="0" applyNumberFormat="1" applyFont="1" applyFill="1" applyBorder="1" applyAlignment="1" applyProtection="1">
      <alignment horizontal="left" vertical="center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vertical="center"/>
      <protection locked="0"/>
    </xf>
    <xf numFmtId="4" fontId="5" fillId="33" borderId="11" xfId="42" applyNumberFormat="1" applyFont="1" applyFill="1" applyBorder="1" applyAlignment="1" applyProtection="1">
      <alignment horizontal="center" vertical="center"/>
      <protection/>
    </xf>
    <xf numFmtId="164" fontId="11" fillId="33" borderId="11" xfId="0" applyNumberFormat="1" applyFont="1" applyFill="1" applyBorder="1" applyAlignment="1" applyProtection="1">
      <alignment horizontal="left" wrapText="1" indent="1"/>
      <protection locked="0"/>
    </xf>
    <xf numFmtId="164" fontId="3" fillId="33" borderId="11" xfId="0" applyNumberFormat="1" applyFont="1" applyFill="1" applyBorder="1" applyAlignment="1" applyProtection="1">
      <alignment horizontal="right" vertical="center"/>
      <protection locked="0"/>
    </xf>
    <xf numFmtId="3" fontId="12" fillId="33" borderId="11" xfId="0" applyNumberFormat="1" applyFont="1" applyFill="1" applyBorder="1" applyAlignment="1" applyProtection="1">
      <alignment horizontal="right" vertical="center"/>
      <protection locked="0"/>
    </xf>
    <xf numFmtId="164" fontId="3" fillId="33" borderId="11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ATA\C2\TTO\REAL\archive\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ocuments%20and%20Settings\GKWON\My%20Local%20Documents\Goohoon\Trinidad\BOP\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ocuments%20and%20Settings\pkufa\Local%20Settings\Temporary%20Internet%20Files\OLK1BA\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05%20mai%202016\bgc%20%20mai%20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mai 2016  (in luna)"/>
      <sheetName val="mai 2016"/>
      <sheetName val="UAT  mai 2016"/>
      <sheetName val="aprilie 2016 valori"/>
      <sheetName val="UAT  aprilie 2016 valori"/>
      <sheetName val=" consolidari MAI"/>
      <sheetName val="Sinteza - An 2"/>
      <sheetName val="Sinteza-anexa sem.I"/>
      <sheetName val="progr sem. I.%.exec ."/>
      <sheetName val="2015 - 2016"/>
      <sheetName val="Sinteza - Anexa executie progam"/>
      <sheetName val="progr.%.exec"/>
      <sheetName val="BGC 15 iunie (Liliana)"/>
      <sheetName val="Sinteza - An 2 prog. 4 luni"/>
      <sheetName val="mai 2015"/>
      <sheetName val="mai 2015 leg"/>
      <sheetName val="dob_trez"/>
      <sheetName val="SPECIAL_AND"/>
      <sheetName val="CNADN_ex"/>
      <sheetName val=" martie 2016 valori"/>
      <sheetName val="UAT  martie 2016 valori"/>
      <sheetName val=" februarie 2016 valori"/>
      <sheetName val="UAT  februarie 2016 valori"/>
      <sheetName val="ianuarie 2016 (valori)"/>
      <sheetName val="UAT ianuarie 2016 (valori)"/>
      <sheetName val="UAT decembrie 2015 VAL"/>
      <sheetName val="decembrie 2015 VAL"/>
      <sheetName val="decembrie 2014 DS "/>
      <sheetName val="decembrie 2014 operativ "/>
      <sheetName val="bgc desfasurat"/>
      <sheetName val="Sinteza - An 2 operativ"/>
      <sheetName val="noiembrie 2015 VAL"/>
      <sheetName val="UAT noiembrie 2015 VAL)"/>
      <sheetName val="octombrie 2015"/>
      <sheetName val="octombrie 2015 (luna) (2)"/>
      <sheetName val="UAT octombrie 2015 (val)"/>
      <sheetName val="septembrie 2015 (VAL)"/>
      <sheetName val="UAT septembrie 2015 (val)"/>
      <sheetName val="progr trim. I-III .%.exec "/>
      <sheetName val="Sinteza-anexa trim.I-III (2)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S65"/>
  <sheetViews>
    <sheetView showZeros="0" tabSelected="1" zoomScale="75" zoomScaleNormal="75" zoomScaleSheetLayoutView="75" zoomScalePageLayoutView="0" workbookViewId="0" topLeftCell="A1">
      <pane xSplit="3" ySplit="12" topLeftCell="E58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C42" sqref="C42"/>
    </sheetView>
  </sheetViews>
  <sheetFormatPr defaultColWidth="9.140625" defaultRowHeight="19.5" customHeight="1" outlineLevelRow="1"/>
  <cols>
    <col min="1" max="2" width="3.8515625" style="1" customWidth="1"/>
    <col min="3" max="3" width="52.140625" style="6" customWidth="1"/>
    <col min="4" max="4" width="21.140625" style="6" customWidth="1"/>
    <col min="5" max="5" width="15.7109375" style="6" customWidth="1"/>
    <col min="6" max="6" width="17.00390625" style="8" customWidth="1"/>
    <col min="7" max="7" width="13.8515625" style="8" customWidth="1"/>
    <col min="8" max="8" width="16.8515625" style="8" customWidth="1"/>
    <col min="9" max="9" width="16.28125" style="8" customWidth="1"/>
    <col min="10" max="10" width="11.57421875" style="6" customWidth="1"/>
    <col min="11" max="11" width="13.28125" style="6" customWidth="1"/>
    <col min="12" max="12" width="10.8515625" style="6" customWidth="1"/>
    <col min="13" max="13" width="13.7109375" style="6" customWidth="1"/>
    <col min="14" max="14" width="12.140625" style="16" customWidth="1"/>
    <col min="15" max="15" width="12.421875" style="6" customWidth="1"/>
    <col min="16" max="16" width="12.7109375" style="16" customWidth="1"/>
    <col min="17" max="17" width="10.421875" style="6" customWidth="1"/>
    <col min="18" max="18" width="15.7109375" style="58" customWidth="1"/>
    <col min="19" max="19" width="9.57421875" style="59" customWidth="1"/>
    <col min="20" max="16384" width="8.8515625" style="1" customWidth="1"/>
  </cols>
  <sheetData>
    <row r="1" spans="4:10" ht="23.25" customHeight="1">
      <c r="D1" s="1"/>
      <c r="E1" s="1"/>
      <c r="F1" s="2"/>
      <c r="G1" s="2"/>
      <c r="H1" s="2"/>
      <c r="I1" s="56"/>
      <c r="J1" s="57"/>
    </row>
    <row r="2" spans="3:19" ht="15" customHeight="1">
      <c r="C2" s="1"/>
      <c r="D2" s="3"/>
      <c r="E2" s="4"/>
      <c r="F2" s="5"/>
      <c r="G2" s="5"/>
      <c r="H2" s="5"/>
      <c r="I2" s="5"/>
      <c r="J2" s="3"/>
      <c r="K2" s="60"/>
      <c r="L2" s="4"/>
      <c r="M2" s="1"/>
      <c r="N2" s="61"/>
      <c r="O2" s="62"/>
      <c r="P2" s="62"/>
      <c r="Q2" s="62"/>
      <c r="R2" s="62"/>
      <c r="S2" s="62"/>
    </row>
    <row r="3" spans="3:19" ht="22.5" customHeight="1" outlineLevel="1">
      <c r="C3" s="63" t="s">
        <v>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3:19" ht="15" outlineLevel="1"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3:19" ht="15" outlineLevel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3:14" ht="24" customHeight="1" outlineLevel="1">
      <c r="C6" s="66"/>
      <c r="E6" s="7"/>
      <c r="G6" s="9"/>
      <c r="H6" s="10"/>
      <c r="K6" s="7"/>
      <c r="L6" s="67"/>
      <c r="M6" s="7"/>
      <c r="N6" s="59"/>
    </row>
    <row r="7" spans="3:19" ht="15.75" customHeight="1" outlineLevel="1">
      <c r="C7" s="66"/>
      <c r="D7" s="11"/>
      <c r="E7" s="12"/>
      <c r="F7" s="13"/>
      <c r="G7" s="14"/>
      <c r="I7" s="15"/>
      <c r="J7" s="61"/>
      <c r="K7" s="68"/>
      <c r="L7" s="15"/>
      <c r="M7" s="15"/>
      <c r="N7" s="10"/>
      <c r="O7" s="15"/>
      <c r="P7" s="15"/>
      <c r="Q7" s="16" t="s">
        <v>2</v>
      </c>
      <c r="R7" s="17">
        <v>757031</v>
      </c>
      <c r="S7" s="69"/>
    </row>
    <row r="8" spans="3:19" ht="15" outlineLevel="1">
      <c r="C8" s="70"/>
      <c r="D8" s="18"/>
      <c r="E8" s="19"/>
      <c r="F8" s="20"/>
      <c r="G8" s="21"/>
      <c r="H8" s="20"/>
      <c r="I8" s="20"/>
      <c r="J8" s="69"/>
      <c r="K8" s="1"/>
      <c r="L8" s="1"/>
      <c r="M8" s="71"/>
      <c r="N8" s="60"/>
      <c r="O8" s="19"/>
      <c r="P8" s="72"/>
      <c r="Q8" s="19"/>
      <c r="R8" s="73"/>
      <c r="S8" s="74" t="s">
        <v>3</v>
      </c>
    </row>
    <row r="9" spans="3:19" ht="15">
      <c r="C9" s="75"/>
      <c r="D9" s="22" t="s">
        <v>4</v>
      </c>
      <c r="E9" s="22" t="s">
        <v>4</v>
      </c>
      <c r="F9" s="23" t="s">
        <v>4</v>
      </c>
      <c r="G9" s="23" t="s">
        <v>4</v>
      </c>
      <c r="H9" s="23" t="s">
        <v>5</v>
      </c>
      <c r="I9" s="23" t="s">
        <v>6</v>
      </c>
      <c r="J9" s="22" t="s">
        <v>4</v>
      </c>
      <c r="K9" s="22" t="s">
        <v>7</v>
      </c>
      <c r="L9" s="22" t="s">
        <v>8</v>
      </c>
      <c r="M9" s="22" t="s">
        <v>8</v>
      </c>
      <c r="N9" s="76" t="s">
        <v>9</v>
      </c>
      <c r="O9" s="22" t="s">
        <v>10</v>
      </c>
      <c r="P9" s="77" t="s">
        <v>9</v>
      </c>
      <c r="Q9" s="22" t="s">
        <v>11</v>
      </c>
      <c r="R9" s="78" t="s">
        <v>12</v>
      </c>
      <c r="S9" s="78"/>
    </row>
    <row r="10" spans="3:19" ht="15">
      <c r="C10" s="19"/>
      <c r="D10" s="24" t="s">
        <v>13</v>
      </c>
      <c r="E10" s="24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4" t="s">
        <v>19</v>
      </c>
      <c r="K10" s="24" t="s">
        <v>18</v>
      </c>
      <c r="L10" s="24" t="s">
        <v>20</v>
      </c>
      <c r="M10" s="24" t="s">
        <v>21</v>
      </c>
      <c r="N10" s="79"/>
      <c r="O10" s="24" t="s">
        <v>22</v>
      </c>
      <c r="P10" s="80" t="s">
        <v>23</v>
      </c>
      <c r="Q10" s="81" t="s">
        <v>24</v>
      </c>
      <c r="R10" s="82"/>
      <c r="S10" s="82"/>
    </row>
    <row r="11" spans="3:19" ht="15.75" customHeight="1">
      <c r="C11" s="83"/>
      <c r="D11" s="24" t="s">
        <v>25</v>
      </c>
      <c r="E11" s="24" t="s">
        <v>26</v>
      </c>
      <c r="F11" s="25" t="s">
        <v>27</v>
      </c>
      <c r="G11" s="25" t="s">
        <v>28</v>
      </c>
      <c r="H11" s="25" t="s">
        <v>29</v>
      </c>
      <c r="I11" s="25" t="s">
        <v>30</v>
      </c>
      <c r="J11" s="24" t="s">
        <v>31</v>
      </c>
      <c r="K11" s="24" t="s">
        <v>32</v>
      </c>
      <c r="L11" s="24" t="s">
        <v>33</v>
      </c>
      <c r="M11" s="24" t="s">
        <v>34</v>
      </c>
      <c r="N11" s="79"/>
      <c r="O11" s="24" t="s">
        <v>35</v>
      </c>
      <c r="P11" s="80" t="s">
        <v>36</v>
      </c>
      <c r="Q11" s="81" t="s">
        <v>37</v>
      </c>
      <c r="R11" s="82"/>
      <c r="S11" s="82"/>
    </row>
    <row r="12" spans="3:19" ht="15">
      <c r="C12" s="84"/>
      <c r="D12" s="26"/>
      <c r="E12" s="24" t="s">
        <v>38</v>
      </c>
      <c r="F12" s="25"/>
      <c r="G12" s="25" t="s">
        <v>39</v>
      </c>
      <c r="H12" s="25" t="s">
        <v>40</v>
      </c>
      <c r="I12" s="25"/>
      <c r="J12" s="24" t="s">
        <v>41</v>
      </c>
      <c r="K12" s="24" t="s">
        <v>42</v>
      </c>
      <c r="L12" s="24"/>
      <c r="M12" s="24" t="s">
        <v>43</v>
      </c>
      <c r="N12" s="79"/>
      <c r="O12" s="24" t="s">
        <v>44</v>
      </c>
      <c r="P12" s="79" t="s">
        <v>45</v>
      </c>
      <c r="Q12" s="81" t="s">
        <v>46</v>
      </c>
      <c r="R12" s="82"/>
      <c r="S12" s="82"/>
    </row>
    <row r="13" spans="3:19" ht="15.75" customHeight="1">
      <c r="C13" s="19"/>
      <c r="D13" s="1"/>
      <c r="E13" s="24" t="s">
        <v>47</v>
      </c>
      <c r="F13" s="25"/>
      <c r="G13" s="25"/>
      <c r="H13" s="25" t="s">
        <v>48</v>
      </c>
      <c r="I13" s="25"/>
      <c r="J13" s="24" t="s">
        <v>49</v>
      </c>
      <c r="K13" s="24"/>
      <c r="L13" s="24"/>
      <c r="M13" s="24" t="s">
        <v>50</v>
      </c>
      <c r="N13" s="79"/>
      <c r="O13" s="24"/>
      <c r="P13" s="79"/>
      <c r="Q13" s="81"/>
      <c r="R13" s="85" t="s">
        <v>51</v>
      </c>
      <c r="S13" s="55" t="s">
        <v>52</v>
      </c>
    </row>
    <row r="14" spans="3:19" ht="51" customHeight="1">
      <c r="C14" s="19"/>
      <c r="D14" s="1"/>
      <c r="E14" s="28"/>
      <c r="F14" s="28"/>
      <c r="G14" s="28"/>
      <c r="H14" s="25" t="s">
        <v>53</v>
      </c>
      <c r="I14" s="25"/>
      <c r="J14" s="86" t="s">
        <v>54</v>
      </c>
      <c r="K14" s="24"/>
      <c r="L14" s="24"/>
      <c r="M14" s="86" t="s">
        <v>55</v>
      </c>
      <c r="N14" s="79"/>
      <c r="O14" s="24"/>
      <c r="P14" s="79"/>
      <c r="Q14" s="81"/>
      <c r="R14" s="85"/>
      <c r="S14" s="55"/>
    </row>
    <row r="15" spans="3:19" ht="18" customHeight="1">
      <c r="C15" s="19"/>
      <c r="D15" s="1"/>
      <c r="E15" s="28"/>
      <c r="F15" s="28"/>
      <c r="G15" s="28"/>
      <c r="H15" s="25"/>
      <c r="I15" s="25"/>
      <c r="J15" s="86"/>
      <c r="K15" s="24"/>
      <c r="L15" s="24"/>
      <c r="M15" s="86"/>
      <c r="N15" s="79"/>
      <c r="O15" s="24"/>
      <c r="P15" s="79"/>
      <c r="Q15" s="81"/>
      <c r="R15" s="87"/>
      <c r="S15" s="27"/>
    </row>
    <row r="16" spans="3:19" ht="18.75" customHeight="1" thickBot="1">
      <c r="C16" s="130"/>
      <c r="D16" s="131"/>
      <c r="E16" s="35"/>
      <c r="F16" s="132"/>
      <c r="G16" s="35"/>
      <c r="H16" s="133"/>
      <c r="I16" s="133"/>
      <c r="J16" s="89"/>
      <c r="K16" s="35"/>
      <c r="L16" s="35"/>
      <c r="M16" s="35"/>
      <c r="N16" s="89"/>
      <c r="O16" s="35"/>
      <c r="P16" s="89"/>
      <c r="Q16" s="35"/>
      <c r="R16" s="90"/>
      <c r="S16" s="89"/>
    </row>
    <row r="17" spans="3:19" s="91" customFormat="1" ht="30.75" customHeight="1" thickTop="1">
      <c r="C17" s="36" t="s">
        <v>56</v>
      </c>
      <c r="D17" s="37">
        <f>D18+D34+D35+D36+D37+D38+D39++D40+D41</f>
        <v>41825.89442220001</v>
      </c>
      <c r="E17" s="37">
        <f aca="true" t="shared" si="0" ref="E17:M17">E18+E34+E35+E36+E37+E38+E39++E40+E41</f>
        <v>26838.506246666668</v>
      </c>
      <c r="F17" s="37">
        <f t="shared" si="0"/>
        <v>21825.055</v>
      </c>
      <c r="G17" s="37">
        <f t="shared" si="0"/>
        <v>763.745199</v>
      </c>
      <c r="H17" s="37">
        <f t="shared" si="0"/>
        <v>9674.027</v>
      </c>
      <c r="I17" s="37">
        <f t="shared" si="0"/>
        <v>0</v>
      </c>
      <c r="J17" s="37">
        <f>J18+J34+J35+J36+J37+J38+J39++J40+J41</f>
        <v>8468.046205999999</v>
      </c>
      <c r="K17" s="37">
        <f>K18+K34+K35+K36+K37+K38+K39++K40+K41</f>
        <v>123.41026166666666</v>
      </c>
      <c r="L17" s="37">
        <f>L18+L34+L35+L36+L37+L38+L39++L40+L41</f>
        <v>151.248441</v>
      </c>
      <c r="M17" s="37">
        <f t="shared" si="0"/>
        <v>1165.2337400000001</v>
      </c>
      <c r="N17" s="92">
        <f>SUM(D17:M17)</f>
        <v>110835.16651653333</v>
      </c>
      <c r="O17" s="93">
        <f>O18+O34+O35+O38+O36</f>
        <v>-19620.978796770003</v>
      </c>
      <c r="P17" s="92">
        <f aca="true" t="shared" si="1" ref="P17:P39">N17+O17</f>
        <v>91214.18771976331</v>
      </c>
      <c r="Q17" s="93">
        <f>Q18+Q34+Q35+Q38+Q40</f>
        <v>-36.766813</v>
      </c>
      <c r="R17" s="94">
        <f>P17+Q17</f>
        <v>91177.42090676332</v>
      </c>
      <c r="S17" s="92">
        <f>R17/$R$7*100</f>
        <v>12.044080216895123</v>
      </c>
    </row>
    <row r="18" spans="3:19" s="95" customFormat="1" ht="18.75" customHeight="1">
      <c r="C18" s="87" t="s">
        <v>57</v>
      </c>
      <c r="D18" s="38">
        <f>D19+D32+D33</f>
        <v>40860.5127142</v>
      </c>
      <c r="E18" s="38">
        <f>E19+E32+E33</f>
        <v>23811.797115</v>
      </c>
      <c r="F18" s="37">
        <f>F19+F32+F33</f>
        <v>14893.230000000001</v>
      </c>
      <c r="G18" s="37">
        <f>G19+G32+G33</f>
        <v>763.7379999999999</v>
      </c>
      <c r="H18" s="37">
        <f>H19+H32+H33</f>
        <v>9092.559</v>
      </c>
      <c r="I18" s="37"/>
      <c r="J18" s="38">
        <f>J19+J32+J33</f>
        <v>4953.673206</v>
      </c>
      <c r="K18" s="38"/>
      <c r="L18" s="96">
        <f>L19+L32+L33</f>
        <v>151.248441</v>
      </c>
      <c r="M18" s="96">
        <f>M19+M32+M33</f>
        <v>536.3649200000001</v>
      </c>
      <c r="N18" s="38">
        <f>SUM(D18:M18)</f>
        <v>95063.12339620001</v>
      </c>
      <c r="O18" s="38">
        <f>O19+O32+O33</f>
        <v>-5299.13897677</v>
      </c>
      <c r="P18" s="96">
        <f t="shared" si="1"/>
        <v>89763.98441943001</v>
      </c>
      <c r="Q18" s="38">
        <f>Q19+Q32+Q33</f>
        <v>0</v>
      </c>
      <c r="R18" s="88">
        <f aca="true" t="shared" si="2" ref="R18:R39">P18+Q18</f>
        <v>89763.98441943001</v>
      </c>
      <c r="S18" s="96">
        <f aca="true" t="shared" si="3" ref="S18:S41">R18/$R$7*100</f>
        <v>11.857372342668928</v>
      </c>
    </row>
    <row r="19" spans="3:19" ht="28.5" customHeight="1">
      <c r="C19" s="97" t="s">
        <v>58</v>
      </c>
      <c r="D19" s="39">
        <f>D20+D24+D25+D30+D31</f>
        <v>37926.9458322</v>
      </c>
      <c r="E19" s="39">
        <f>E20+E24+E25+E30+E31</f>
        <v>18694.697115000003</v>
      </c>
      <c r="F19" s="40">
        <f aca="true" t="shared" si="4" ref="F19:M19">F20+F24+F25+F30+F31</f>
        <v>0</v>
      </c>
      <c r="G19" s="40">
        <f t="shared" si="4"/>
        <v>0</v>
      </c>
      <c r="H19" s="41">
        <f t="shared" si="4"/>
        <v>499.31</v>
      </c>
      <c r="I19" s="40">
        <f t="shared" si="4"/>
        <v>0</v>
      </c>
      <c r="J19" s="39">
        <f>J20+J24+J25+J30+J31</f>
        <v>1073.290849</v>
      </c>
      <c r="K19" s="34">
        <f t="shared" si="4"/>
        <v>0</v>
      </c>
      <c r="L19" s="34">
        <f t="shared" si="4"/>
        <v>0</v>
      </c>
      <c r="M19" s="34">
        <f t="shared" si="4"/>
        <v>0</v>
      </c>
      <c r="N19" s="39">
        <f>SUM(D19:M19)</f>
        <v>58194.2437962</v>
      </c>
      <c r="O19" s="34">
        <f>O20+O24+O25+O30+O31</f>
        <v>0</v>
      </c>
      <c r="P19" s="39">
        <f t="shared" si="1"/>
        <v>58194.2437962</v>
      </c>
      <c r="Q19" s="34">
        <f>Q20+Q24+Q25+Q30+Q31</f>
        <v>0</v>
      </c>
      <c r="R19" s="98">
        <f t="shared" si="2"/>
        <v>58194.2437962</v>
      </c>
      <c r="S19" s="39">
        <f t="shared" si="3"/>
        <v>7.687167869770193</v>
      </c>
    </row>
    <row r="20" spans="3:19" ht="33.75" customHeight="1">
      <c r="C20" s="99" t="s">
        <v>59</v>
      </c>
      <c r="D20" s="39">
        <f aca="true" t="shared" si="5" ref="D20:I20">D21+D22+D23</f>
        <v>11461.004390999999</v>
      </c>
      <c r="E20" s="39">
        <f t="shared" si="5"/>
        <v>7664.235000000001</v>
      </c>
      <c r="F20" s="40">
        <f t="shared" si="5"/>
        <v>0</v>
      </c>
      <c r="G20" s="40">
        <f t="shared" si="5"/>
        <v>0</v>
      </c>
      <c r="H20" s="40">
        <f t="shared" si="5"/>
        <v>0</v>
      </c>
      <c r="I20" s="40">
        <f t="shared" si="5"/>
        <v>0</v>
      </c>
      <c r="J20" s="34"/>
      <c r="K20" s="34">
        <f>K21+K22+K23</f>
        <v>0</v>
      </c>
      <c r="L20" s="31">
        <f>L21+L22+L23</f>
        <v>0</v>
      </c>
      <c r="M20" s="34">
        <f>M21+M22+M23</f>
        <v>0</v>
      </c>
      <c r="N20" s="39">
        <f aca="true" t="shared" si="6" ref="N20:N39">SUM(D20:M20)</f>
        <v>19125.239391</v>
      </c>
      <c r="O20" s="34">
        <f>O21+O22+O23</f>
        <v>0</v>
      </c>
      <c r="P20" s="39">
        <f t="shared" si="1"/>
        <v>19125.239391</v>
      </c>
      <c r="Q20" s="34">
        <f>Q21+Q22+Q23</f>
        <v>0</v>
      </c>
      <c r="R20" s="98">
        <f t="shared" si="2"/>
        <v>19125.239391</v>
      </c>
      <c r="S20" s="39">
        <f>R20/$R$7*100</f>
        <v>2.526348246108812</v>
      </c>
    </row>
    <row r="21" spans="3:19" ht="22.5" customHeight="1">
      <c r="C21" s="100" t="s">
        <v>60</v>
      </c>
      <c r="D21" s="31">
        <v>7356.010432</v>
      </c>
      <c r="E21" s="31">
        <v>22.469</v>
      </c>
      <c r="F21" s="40"/>
      <c r="G21" s="40"/>
      <c r="H21" s="40"/>
      <c r="I21" s="40"/>
      <c r="J21" s="39"/>
      <c r="K21" s="31"/>
      <c r="L21" s="31"/>
      <c r="M21" s="31"/>
      <c r="N21" s="39">
        <f t="shared" si="6"/>
        <v>7378.479432</v>
      </c>
      <c r="O21" s="31"/>
      <c r="P21" s="39">
        <f t="shared" si="1"/>
        <v>7378.479432</v>
      </c>
      <c r="Q21" s="31"/>
      <c r="R21" s="98">
        <f t="shared" si="2"/>
        <v>7378.479432</v>
      </c>
      <c r="S21" s="39">
        <f>R21/$R$7*100</f>
        <v>0.9746601436400887</v>
      </c>
    </row>
    <row r="22" spans="3:19" ht="30" customHeight="1">
      <c r="C22" s="100" t="s">
        <v>61</v>
      </c>
      <c r="D22" s="31">
        <v>3380.444958999999</v>
      </c>
      <c r="E22" s="31">
        <v>7637.1720000000005</v>
      </c>
      <c r="F22" s="33"/>
      <c r="G22" s="33"/>
      <c r="H22" s="33"/>
      <c r="I22" s="33"/>
      <c r="J22" s="39"/>
      <c r="K22" s="31"/>
      <c r="L22" s="31"/>
      <c r="M22" s="31"/>
      <c r="N22" s="39">
        <f t="shared" si="6"/>
        <v>11017.616958999999</v>
      </c>
      <c r="O22" s="31"/>
      <c r="P22" s="39">
        <f t="shared" si="1"/>
        <v>11017.616958999999</v>
      </c>
      <c r="Q22" s="31"/>
      <c r="R22" s="98">
        <f t="shared" si="2"/>
        <v>11017.616958999999</v>
      </c>
      <c r="S22" s="39">
        <f>R22/$R$7*100</f>
        <v>1.4553719674623626</v>
      </c>
    </row>
    <row r="23" spans="3:19" ht="36" customHeight="1">
      <c r="C23" s="101" t="s">
        <v>62</v>
      </c>
      <c r="D23" s="31">
        <v>724.549</v>
      </c>
      <c r="E23" s="31">
        <v>4.594</v>
      </c>
      <c r="F23" s="33"/>
      <c r="G23" s="33"/>
      <c r="H23" s="33"/>
      <c r="I23" s="33"/>
      <c r="J23" s="39"/>
      <c r="K23" s="31"/>
      <c r="L23" s="31"/>
      <c r="M23" s="31"/>
      <c r="N23" s="39">
        <f t="shared" si="6"/>
        <v>729.143</v>
      </c>
      <c r="O23" s="31"/>
      <c r="P23" s="39">
        <f t="shared" si="1"/>
        <v>729.143</v>
      </c>
      <c r="Q23" s="31"/>
      <c r="R23" s="98">
        <f t="shared" si="2"/>
        <v>729.143</v>
      </c>
      <c r="S23" s="39">
        <f t="shared" si="3"/>
        <v>0.09631613500636038</v>
      </c>
    </row>
    <row r="24" spans="3:19" ht="23.25" customHeight="1">
      <c r="C24" s="99" t="s">
        <v>63</v>
      </c>
      <c r="D24" s="31">
        <v>488.784972</v>
      </c>
      <c r="E24" s="31">
        <v>2348.563</v>
      </c>
      <c r="F24" s="40"/>
      <c r="G24" s="40"/>
      <c r="H24" s="40"/>
      <c r="I24" s="40"/>
      <c r="J24" s="39"/>
      <c r="K24" s="31"/>
      <c r="L24" s="31"/>
      <c r="M24" s="31"/>
      <c r="N24" s="39">
        <f t="shared" si="6"/>
        <v>2837.347972</v>
      </c>
      <c r="O24" s="31"/>
      <c r="P24" s="39">
        <f t="shared" si="1"/>
        <v>2837.347972</v>
      </c>
      <c r="Q24" s="31"/>
      <c r="R24" s="98">
        <f t="shared" si="2"/>
        <v>2837.347972</v>
      </c>
      <c r="S24" s="39">
        <f t="shared" si="3"/>
        <v>0.3747994430875354</v>
      </c>
    </row>
    <row r="25" spans="3:19" ht="36.75" customHeight="1">
      <c r="C25" s="102" t="s">
        <v>64</v>
      </c>
      <c r="D25" s="30">
        <f>SUM(D26:D29)</f>
        <v>25583.830497000003</v>
      </c>
      <c r="E25" s="30">
        <f aca="true" t="shared" si="7" ref="E25:M25">E26+E27+E28+E29</f>
        <v>8607.928115</v>
      </c>
      <c r="F25" s="33">
        <f t="shared" si="7"/>
        <v>0</v>
      </c>
      <c r="G25" s="33">
        <f t="shared" si="7"/>
        <v>0</v>
      </c>
      <c r="H25" s="42">
        <f>H26+H27+H28+H29</f>
        <v>499.31</v>
      </c>
      <c r="I25" s="33">
        <f t="shared" si="7"/>
        <v>0</v>
      </c>
      <c r="J25" s="30">
        <f>J26+J27+J28+J29</f>
        <v>759.026258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9">
        <f t="shared" si="6"/>
        <v>35450.09487</v>
      </c>
      <c r="O25" s="31">
        <f>O26+O27+O28</f>
        <v>0</v>
      </c>
      <c r="P25" s="39">
        <f t="shared" si="1"/>
        <v>35450.09487</v>
      </c>
      <c r="Q25" s="31">
        <f>Q26+Q27+Q28</f>
        <v>0</v>
      </c>
      <c r="R25" s="98">
        <f t="shared" si="2"/>
        <v>35450.09487</v>
      </c>
      <c r="S25" s="39">
        <f t="shared" si="3"/>
        <v>4.682779816150197</v>
      </c>
    </row>
    <row r="26" spans="3:19" ht="25.5" customHeight="1">
      <c r="C26" s="100" t="s">
        <v>65</v>
      </c>
      <c r="D26" s="31">
        <v>14413.736</v>
      </c>
      <c r="E26" s="31">
        <v>7840.925</v>
      </c>
      <c r="F26" s="40"/>
      <c r="G26" s="40"/>
      <c r="H26" s="40"/>
      <c r="I26" s="40"/>
      <c r="J26" s="39"/>
      <c r="K26" s="31"/>
      <c r="L26" s="31"/>
      <c r="M26" s="31"/>
      <c r="N26" s="39">
        <f t="shared" si="6"/>
        <v>22254.661</v>
      </c>
      <c r="O26" s="31"/>
      <c r="P26" s="39">
        <f t="shared" si="1"/>
        <v>22254.661</v>
      </c>
      <c r="Q26" s="31"/>
      <c r="R26" s="98">
        <f t="shared" si="2"/>
        <v>22254.661</v>
      </c>
      <c r="S26" s="39">
        <f t="shared" si="3"/>
        <v>2.939729152438936</v>
      </c>
    </row>
    <row r="27" spans="3:19" ht="20.25" customHeight="1">
      <c r="C27" s="100" t="s">
        <v>66</v>
      </c>
      <c r="D27" s="31">
        <v>10260.827815</v>
      </c>
      <c r="E27" s="31"/>
      <c r="F27" s="33"/>
      <c r="G27" s="33"/>
      <c r="H27" s="33"/>
      <c r="I27" s="33"/>
      <c r="J27" s="43">
        <v>473.323286</v>
      </c>
      <c r="K27" s="31"/>
      <c r="L27" s="31"/>
      <c r="M27" s="31"/>
      <c r="N27" s="39">
        <f t="shared" si="6"/>
        <v>10734.151101000001</v>
      </c>
      <c r="O27" s="31"/>
      <c r="P27" s="39">
        <f t="shared" si="1"/>
        <v>10734.151101000001</v>
      </c>
      <c r="Q27" s="31"/>
      <c r="R27" s="98">
        <f t="shared" si="2"/>
        <v>10734.151101000001</v>
      </c>
      <c r="S27" s="39">
        <f t="shared" si="3"/>
        <v>1.4179275486737004</v>
      </c>
    </row>
    <row r="28" spans="3:19" s="104" customFormat="1" ht="36.75" customHeight="1">
      <c r="C28" s="103" t="s">
        <v>67</v>
      </c>
      <c r="D28" s="31">
        <v>453.88023699999997</v>
      </c>
      <c r="E28" s="31">
        <v>22.228115000000003</v>
      </c>
      <c r="F28" s="33"/>
      <c r="G28" s="33">
        <v>0</v>
      </c>
      <c r="H28" s="33">
        <v>499.31</v>
      </c>
      <c r="I28" s="33"/>
      <c r="J28" s="43"/>
      <c r="K28" s="31"/>
      <c r="L28" s="31"/>
      <c r="M28" s="31"/>
      <c r="N28" s="39">
        <f t="shared" si="6"/>
        <v>975.4183519999999</v>
      </c>
      <c r="O28" s="31"/>
      <c r="P28" s="39">
        <f t="shared" si="1"/>
        <v>975.4183519999999</v>
      </c>
      <c r="Q28" s="31"/>
      <c r="R28" s="98">
        <f t="shared" si="2"/>
        <v>975.4183519999999</v>
      </c>
      <c r="S28" s="39">
        <f t="shared" si="3"/>
        <v>0.12884787439351889</v>
      </c>
    </row>
    <row r="29" spans="3:19" ht="58.5" customHeight="1">
      <c r="C29" s="103" t="s">
        <v>68</v>
      </c>
      <c r="D29" s="31">
        <v>455.386445</v>
      </c>
      <c r="E29" s="31">
        <v>744.775</v>
      </c>
      <c r="F29" s="33"/>
      <c r="G29" s="33"/>
      <c r="H29" s="33"/>
      <c r="I29" s="33"/>
      <c r="J29" s="31">
        <v>285.702972</v>
      </c>
      <c r="K29" s="105"/>
      <c r="L29" s="31"/>
      <c r="M29" s="31"/>
      <c r="N29" s="39">
        <f t="shared" si="6"/>
        <v>1485.864417</v>
      </c>
      <c r="O29" s="31"/>
      <c r="P29" s="39">
        <f t="shared" si="1"/>
        <v>1485.864417</v>
      </c>
      <c r="Q29" s="31"/>
      <c r="R29" s="98">
        <f t="shared" si="2"/>
        <v>1485.864417</v>
      </c>
      <c r="S29" s="39">
        <f t="shared" si="3"/>
        <v>0.19627524064404234</v>
      </c>
    </row>
    <row r="30" spans="3:19" ht="36" customHeight="1">
      <c r="C30" s="102" t="s">
        <v>69</v>
      </c>
      <c r="D30" s="31">
        <v>362.000869</v>
      </c>
      <c r="E30" s="31">
        <v>0</v>
      </c>
      <c r="F30" s="33"/>
      <c r="G30" s="33"/>
      <c r="H30" s="33"/>
      <c r="I30" s="33"/>
      <c r="J30" s="31">
        <v>0</v>
      </c>
      <c r="K30" s="31"/>
      <c r="L30" s="31"/>
      <c r="M30" s="31"/>
      <c r="N30" s="39">
        <f t="shared" si="6"/>
        <v>362.000869</v>
      </c>
      <c r="O30" s="31"/>
      <c r="P30" s="39">
        <f t="shared" si="1"/>
        <v>362.000869</v>
      </c>
      <c r="Q30" s="31"/>
      <c r="R30" s="98">
        <f t="shared" si="2"/>
        <v>362.000869</v>
      </c>
      <c r="S30" s="39">
        <f t="shared" si="3"/>
        <v>0.04781850003500517</v>
      </c>
    </row>
    <row r="31" spans="3:19" ht="33" customHeight="1">
      <c r="C31" s="106" t="s">
        <v>70</v>
      </c>
      <c r="D31" s="31">
        <v>31.3251032</v>
      </c>
      <c r="E31" s="31">
        <v>73.971</v>
      </c>
      <c r="F31" s="33"/>
      <c r="G31" s="33"/>
      <c r="H31" s="33"/>
      <c r="I31" s="33"/>
      <c r="J31" s="29">
        <v>314.264591</v>
      </c>
      <c r="K31" s="31"/>
      <c r="L31" s="31"/>
      <c r="M31" s="31"/>
      <c r="N31" s="39">
        <f t="shared" si="6"/>
        <v>419.5606942</v>
      </c>
      <c r="O31" s="31"/>
      <c r="P31" s="39">
        <f t="shared" si="1"/>
        <v>419.5606942</v>
      </c>
      <c r="Q31" s="31"/>
      <c r="R31" s="98">
        <f t="shared" si="2"/>
        <v>419.5606942</v>
      </c>
      <c r="S31" s="39">
        <f t="shared" si="3"/>
        <v>0.05542186438864459</v>
      </c>
    </row>
    <row r="32" spans="3:19" ht="27.75" customHeight="1">
      <c r="C32" s="107" t="s">
        <v>71</v>
      </c>
      <c r="D32" s="31">
        <v>366.745882</v>
      </c>
      <c r="E32" s="31"/>
      <c r="F32" s="33">
        <v>14862.149000000001</v>
      </c>
      <c r="G32" s="33">
        <v>760.914</v>
      </c>
      <c r="H32" s="33">
        <v>8584.519</v>
      </c>
      <c r="I32" s="33"/>
      <c r="J32" s="31">
        <v>4.935357</v>
      </c>
      <c r="K32" s="31"/>
      <c r="L32" s="31"/>
      <c r="M32" s="31"/>
      <c r="N32" s="39">
        <f t="shared" si="6"/>
        <v>24579.263239</v>
      </c>
      <c r="O32" s="108">
        <v>-75.828351</v>
      </c>
      <c r="P32" s="39">
        <f t="shared" si="1"/>
        <v>24503.434888</v>
      </c>
      <c r="Q32" s="31"/>
      <c r="R32" s="98">
        <f t="shared" si="2"/>
        <v>24503.434888</v>
      </c>
      <c r="S32" s="39">
        <f t="shared" si="3"/>
        <v>3.2367809096324986</v>
      </c>
    </row>
    <row r="33" spans="3:19" ht="27" customHeight="1">
      <c r="C33" s="109" t="s">
        <v>72</v>
      </c>
      <c r="D33" s="31">
        <v>2566.821</v>
      </c>
      <c r="E33" s="31">
        <v>5117.1</v>
      </c>
      <c r="F33" s="31">
        <v>31.081000000000003</v>
      </c>
      <c r="G33" s="31">
        <v>2.824</v>
      </c>
      <c r="H33" s="31">
        <v>8.73</v>
      </c>
      <c r="I33" s="33"/>
      <c r="J33" s="31">
        <v>3875.447</v>
      </c>
      <c r="K33" s="110"/>
      <c r="L33" s="31">
        <v>151.248441</v>
      </c>
      <c r="M33" s="31">
        <v>536.3649200000001</v>
      </c>
      <c r="N33" s="39">
        <f t="shared" si="6"/>
        <v>12289.616361</v>
      </c>
      <c r="O33" s="108">
        <v>-5223.31062577</v>
      </c>
      <c r="P33" s="39">
        <f t="shared" si="1"/>
        <v>7066.30573523</v>
      </c>
      <c r="Q33" s="31"/>
      <c r="R33" s="98">
        <f t="shared" si="2"/>
        <v>7066.30573523</v>
      </c>
      <c r="S33" s="39">
        <f t="shared" si="3"/>
        <v>0.9334235632662335</v>
      </c>
    </row>
    <row r="34" spans="3:19" ht="24" customHeight="1">
      <c r="C34" s="111" t="s">
        <v>73</v>
      </c>
      <c r="D34" s="31">
        <v>0</v>
      </c>
      <c r="E34" s="31">
        <v>2819.596</v>
      </c>
      <c r="F34" s="33">
        <v>6931.825</v>
      </c>
      <c r="G34" s="33">
        <v>0</v>
      </c>
      <c r="H34" s="33">
        <v>581.468</v>
      </c>
      <c r="I34" s="33"/>
      <c r="J34" s="31">
        <v>3331.002</v>
      </c>
      <c r="K34" s="31">
        <v>29.08</v>
      </c>
      <c r="L34" s="31"/>
      <c r="M34" s="31">
        <v>628.86882</v>
      </c>
      <c r="N34" s="39">
        <f t="shared" si="6"/>
        <v>14321.839820000001</v>
      </c>
      <c r="O34" s="30">
        <f>-N34</f>
        <v>-14321.839820000001</v>
      </c>
      <c r="P34" s="39">
        <f t="shared" si="1"/>
        <v>0</v>
      </c>
      <c r="Q34" s="31"/>
      <c r="R34" s="98">
        <f t="shared" si="2"/>
        <v>0</v>
      </c>
      <c r="S34" s="39">
        <f t="shared" si="3"/>
        <v>0</v>
      </c>
    </row>
    <row r="35" spans="3:19" ht="23.25" customHeight="1">
      <c r="C35" s="112" t="s">
        <v>74</v>
      </c>
      <c r="D35" s="31">
        <v>164.252169</v>
      </c>
      <c r="E35" s="31">
        <v>77.02593999999999</v>
      </c>
      <c r="F35" s="33"/>
      <c r="G35" s="33"/>
      <c r="H35" s="33"/>
      <c r="I35" s="33"/>
      <c r="J35" s="31">
        <v>66.576</v>
      </c>
      <c r="K35" s="110"/>
      <c r="L35" s="31"/>
      <c r="M35" s="31"/>
      <c r="N35" s="39">
        <f t="shared" si="6"/>
        <v>307.854109</v>
      </c>
      <c r="O35" s="31">
        <v>0</v>
      </c>
      <c r="P35" s="39">
        <f t="shared" si="1"/>
        <v>307.854109</v>
      </c>
      <c r="Q35" s="31"/>
      <c r="R35" s="98">
        <f t="shared" si="2"/>
        <v>307.854109</v>
      </c>
      <c r="S35" s="39">
        <f t="shared" si="3"/>
        <v>0.04066598448412284</v>
      </c>
    </row>
    <row r="36" spans="3:19" ht="20.25" customHeight="1">
      <c r="C36" s="73" t="s">
        <v>75</v>
      </c>
      <c r="D36" s="31"/>
      <c r="E36" s="31">
        <v>0</v>
      </c>
      <c r="F36" s="33"/>
      <c r="G36" s="33"/>
      <c r="H36" s="33">
        <v>0</v>
      </c>
      <c r="I36" s="33"/>
      <c r="J36" s="31"/>
      <c r="K36" s="31"/>
      <c r="L36" s="31"/>
      <c r="M36" s="31">
        <v>0</v>
      </c>
      <c r="N36" s="39">
        <f t="shared" si="6"/>
        <v>0</v>
      </c>
      <c r="O36" s="30"/>
      <c r="P36" s="39">
        <f t="shared" si="1"/>
        <v>0</v>
      </c>
      <c r="Q36" s="31"/>
      <c r="R36" s="98">
        <f t="shared" si="2"/>
        <v>0</v>
      </c>
      <c r="S36" s="39">
        <f t="shared" si="3"/>
        <v>0</v>
      </c>
    </row>
    <row r="37" spans="3:19" ht="20.25" customHeight="1">
      <c r="C37" s="113" t="s">
        <v>76</v>
      </c>
      <c r="D37" s="31">
        <v>192.444</v>
      </c>
      <c r="E37" s="31">
        <v>122.21319166666666</v>
      </c>
      <c r="F37" s="31">
        <v>0</v>
      </c>
      <c r="G37" s="31">
        <v>0</v>
      </c>
      <c r="H37" s="31">
        <v>0</v>
      </c>
      <c r="I37" s="31"/>
      <c r="J37" s="31">
        <v>37.836</v>
      </c>
      <c r="K37" s="31">
        <v>88.49726166666666</v>
      </c>
      <c r="L37" s="31"/>
      <c r="M37" s="31"/>
      <c r="N37" s="39">
        <f t="shared" si="6"/>
        <v>440.99045333333333</v>
      </c>
      <c r="O37" s="31"/>
      <c r="P37" s="39">
        <f t="shared" si="1"/>
        <v>440.99045333333333</v>
      </c>
      <c r="Q37" s="31"/>
      <c r="R37" s="98">
        <f t="shared" si="2"/>
        <v>440.99045333333333</v>
      </c>
      <c r="S37" s="39">
        <f t="shared" si="3"/>
        <v>0.0582526281398428</v>
      </c>
    </row>
    <row r="38" spans="3:19" ht="29.25" customHeight="1">
      <c r="C38" s="73" t="s">
        <v>77</v>
      </c>
      <c r="D38" s="31">
        <v>36.766813</v>
      </c>
      <c r="E38" s="31"/>
      <c r="F38" s="33"/>
      <c r="G38" s="33"/>
      <c r="H38" s="33"/>
      <c r="I38" s="33"/>
      <c r="J38" s="31">
        <v>0</v>
      </c>
      <c r="K38" s="31"/>
      <c r="L38" s="31"/>
      <c r="M38" s="31"/>
      <c r="N38" s="39">
        <f t="shared" si="6"/>
        <v>36.766813</v>
      </c>
      <c r="O38" s="31"/>
      <c r="P38" s="39">
        <f t="shared" si="1"/>
        <v>36.766813</v>
      </c>
      <c r="Q38" s="31">
        <f>-P38</f>
        <v>-36.766813</v>
      </c>
      <c r="R38" s="44">
        <f t="shared" si="2"/>
        <v>0</v>
      </c>
      <c r="S38" s="39">
        <f t="shared" si="3"/>
        <v>0</v>
      </c>
    </row>
    <row r="39" spans="3:19" ht="29.25" customHeight="1">
      <c r="C39" s="113" t="s">
        <v>78</v>
      </c>
      <c r="D39" s="32">
        <v>139.137726</v>
      </c>
      <c r="E39" s="31"/>
      <c r="F39" s="33"/>
      <c r="G39" s="33">
        <v>0</v>
      </c>
      <c r="H39" s="33"/>
      <c r="I39" s="33"/>
      <c r="J39" s="39"/>
      <c r="K39" s="31"/>
      <c r="L39" s="31"/>
      <c r="M39" s="31"/>
      <c r="N39" s="39">
        <f t="shared" si="6"/>
        <v>139.137726</v>
      </c>
      <c r="O39" s="31"/>
      <c r="P39" s="39">
        <f t="shared" si="1"/>
        <v>139.137726</v>
      </c>
      <c r="Q39" s="31"/>
      <c r="R39" s="44">
        <f t="shared" si="2"/>
        <v>139.137726</v>
      </c>
      <c r="S39" s="39">
        <f t="shared" si="3"/>
        <v>0.018379396088139058</v>
      </c>
    </row>
    <row r="40" spans="3:19" ht="57.75" customHeight="1">
      <c r="C40" s="113" t="s">
        <v>79</v>
      </c>
      <c r="D40" s="31">
        <v>0</v>
      </c>
      <c r="E40" s="31"/>
      <c r="F40" s="33"/>
      <c r="G40" s="33"/>
      <c r="H40" s="33"/>
      <c r="I40" s="33"/>
      <c r="J40" s="39"/>
      <c r="K40" s="31"/>
      <c r="L40" s="31"/>
      <c r="M40" s="31"/>
      <c r="N40" s="39">
        <f>SUM(D40:M40)</f>
        <v>0</v>
      </c>
      <c r="O40" s="31"/>
      <c r="P40" s="39">
        <f>N40+O40</f>
        <v>0</v>
      </c>
      <c r="Q40" s="31"/>
      <c r="R40" s="44">
        <f>P40+Q40</f>
        <v>0</v>
      </c>
      <c r="S40" s="39">
        <f t="shared" si="3"/>
        <v>0</v>
      </c>
    </row>
    <row r="41" spans="3:19" ht="54" customHeight="1">
      <c r="C41" s="113" t="s">
        <v>80</v>
      </c>
      <c r="D41" s="31">
        <v>432.781</v>
      </c>
      <c r="E41" s="31">
        <v>7.8740000000000006</v>
      </c>
      <c r="F41" s="31"/>
      <c r="G41" s="31">
        <v>0.0071990000000000005</v>
      </c>
      <c r="H41" s="31"/>
      <c r="I41" s="31"/>
      <c r="J41" s="31">
        <v>78.95899999999999</v>
      </c>
      <c r="K41" s="31">
        <v>5.833</v>
      </c>
      <c r="L41" s="31"/>
      <c r="M41" s="31"/>
      <c r="N41" s="39">
        <f>SUM(D41:M41)</f>
        <v>525.454199</v>
      </c>
      <c r="O41" s="31"/>
      <c r="P41" s="39">
        <f>N41+O41</f>
        <v>525.454199</v>
      </c>
      <c r="Q41" s="31"/>
      <c r="R41" s="44">
        <f>P41+Q41</f>
        <v>525.454199</v>
      </c>
      <c r="S41" s="39">
        <f t="shared" si="3"/>
        <v>0.06940986551409388</v>
      </c>
    </row>
    <row r="42" spans="3:19" ht="37.5" customHeight="1">
      <c r="C42" s="113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9"/>
      <c r="O42" s="31"/>
      <c r="P42" s="39"/>
      <c r="Q42" s="31"/>
      <c r="R42" s="44"/>
      <c r="S42" s="39"/>
    </row>
    <row r="43" spans="3:19" s="95" customFormat="1" ht="30.75" customHeight="1">
      <c r="C43" s="46" t="s">
        <v>81</v>
      </c>
      <c r="D43" s="114">
        <f>D44+D57+D60+D63</f>
        <v>49296.31770019</v>
      </c>
      <c r="E43" s="38">
        <f aca="true" t="shared" si="8" ref="E43:M43">E44+E57+E60+E63+E64</f>
        <v>24362.450695666663</v>
      </c>
      <c r="F43" s="38">
        <f t="shared" si="8"/>
        <v>21659.376</v>
      </c>
      <c r="G43" s="114">
        <f>G44+G57+G60+G63+G64</f>
        <v>462.69801420000005</v>
      </c>
      <c r="H43" s="38">
        <f>H44+H57+H60+H63+H64</f>
        <v>10185.960357190002</v>
      </c>
      <c r="I43" s="38">
        <f t="shared" si="8"/>
        <v>0</v>
      </c>
      <c r="J43" s="38">
        <f>J44+J57+J60+J63+J64</f>
        <v>6752.742561999999</v>
      </c>
      <c r="K43" s="38">
        <f>K44+K57+K60+K63+K64</f>
        <v>101.49026166666667</v>
      </c>
      <c r="L43" s="37">
        <f>L44+L57+L60+L63+L64</f>
        <v>18.018549</v>
      </c>
      <c r="M43" s="96">
        <f t="shared" si="8"/>
        <v>884.65108</v>
      </c>
      <c r="N43" s="96">
        <f>SUM(D43:M43)</f>
        <v>113723.70521991333</v>
      </c>
      <c r="O43" s="38">
        <f>O44+O57+O60+O63+O64</f>
        <v>-19620.978796770003</v>
      </c>
      <c r="P43" s="96">
        <f aca="true" t="shared" si="9" ref="P43:P63">N43+O43</f>
        <v>94102.72642314332</v>
      </c>
      <c r="Q43" s="38">
        <f>Q44+Q57+Q60+Q63+Q64</f>
        <v>-2143.2844360000004</v>
      </c>
      <c r="R43" s="88">
        <f aca="true" t="shared" si="10" ref="R43:R63">P43+Q43</f>
        <v>91959.44198714332</v>
      </c>
      <c r="S43" s="96">
        <f aca="true" t="shared" si="11" ref="S43:S63">R43/$R$7*100</f>
        <v>12.14738128123463</v>
      </c>
    </row>
    <row r="44" spans="3:19" ht="19.5" customHeight="1">
      <c r="C44" s="115" t="s">
        <v>82</v>
      </c>
      <c r="D44" s="38">
        <f>SUM(D45:D49)+D56</f>
        <v>47788.606</v>
      </c>
      <c r="E44" s="38">
        <f aca="true" t="shared" si="12" ref="E44:M44">E45+E46+E47+E48+E49+E56</f>
        <v>20659.133035333332</v>
      </c>
      <c r="F44" s="37">
        <f t="shared" si="12"/>
        <v>21659.165</v>
      </c>
      <c r="G44" s="37">
        <f t="shared" si="12"/>
        <v>462.3650142</v>
      </c>
      <c r="H44" s="37">
        <f t="shared" si="12"/>
        <v>10185.930981190002</v>
      </c>
      <c r="I44" s="37">
        <f t="shared" si="12"/>
        <v>0</v>
      </c>
      <c r="J44" s="38">
        <f>J45+J46+J47+J48+J49+J56</f>
        <v>6473.392166999999</v>
      </c>
      <c r="K44" s="38">
        <f t="shared" si="12"/>
        <v>101.49026166666667</v>
      </c>
      <c r="L44" s="50">
        <f t="shared" si="12"/>
        <v>18.018549</v>
      </c>
      <c r="M44" s="38">
        <f t="shared" si="12"/>
        <v>482.37444999999997</v>
      </c>
      <c r="N44" s="39">
        <f aca="true" t="shared" si="13" ref="N44:N63">SUM(D44:M44)</f>
        <v>107830.47545839</v>
      </c>
      <c r="O44" s="38">
        <f>O45+O46+O47+O48+O49+O56</f>
        <v>-19547.896876770003</v>
      </c>
      <c r="P44" s="39">
        <f t="shared" si="9"/>
        <v>88282.57858162001</v>
      </c>
      <c r="Q44" s="38">
        <f>Q45+Q46+Q47+Q48+Q49+Q56</f>
        <v>0</v>
      </c>
      <c r="R44" s="44">
        <f t="shared" si="10"/>
        <v>88282.57858162001</v>
      </c>
      <c r="S44" s="39">
        <f t="shared" si="11"/>
        <v>11.661686057984417</v>
      </c>
    </row>
    <row r="45" spans="2:19" ht="23.25" customHeight="1">
      <c r="B45" s="116"/>
      <c r="C45" s="117" t="s">
        <v>83</v>
      </c>
      <c r="D45" s="47">
        <v>8906.057</v>
      </c>
      <c r="E45" s="48">
        <v>10071.233858333335</v>
      </c>
      <c r="F45" s="40">
        <v>72.331</v>
      </c>
      <c r="G45" s="40">
        <v>40.467</v>
      </c>
      <c r="H45" s="40">
        <v>65.233</v>
      </c>
      <c r="I45" s="40"/>
      <c r="J45" s="48">
        <v>3758.171809</v>
      </c>
      <c r="K45" s="48"/>
      <c r="L45" s="34"/>
      <c r="M45" s="48">
        <v>136.75116</v>
      </c>
      <c r="N45" s="39">
        <f t="shared" si="13"/>
        <v>23050.244827333332</v>
      </c>
      <c r="O45" s="29"/>
      <c r="P45" s="39">
        <f t="shared" si="9"/>
        <v>23050.244827333332</v>
      </c>
      <c r="Q45" s="29"/>
      <c r="R45" s="44">
        <f t="shared" si="10"/>
        <v>23050.244827333332</v>
      </c>
      <c r="S45" s="39">
        <f t="shared" si="11"/>
        <v>3.0448217876590697</v>
      </c>
    </row>
    <row r="46" spans="2:19" ht="23.25" customHeight="1">
      <c r="B46" s="116"/>
      <c r="C46" s="117" t="s">
        <v>84</v>
      </c>
      <c r="D46" s="48">
        <v>1852.759</v>
      </c>
      <c r="E46" s="48">
        <v>5859.133333333333</v>
      </c>
      <c r="F46" s="40">
        <v>160.337</v>
      </c>
      <c r="G46" s="40">
        <v>14.559</v>
      </c>
      <c r="H46" s="49">
        <v>9454.902</v>
      </c>
      <c r="I46" s="40">
        <v>0</v>
      </c>
      <c r="J46" s="34">
        <v>1924.9743819999999</v>
      </c>
      <c r="K46" s="34"/>
      <c r="L46" s="34">
        <v>4.414</v>
      </c>
      <c r="M46" s="34">
        <v>329.42972999999995</v>
      </c>
      <c r="N46" s="39">
        <f t="shared" si="13"/>
        <v>19600.508445333333</v>
      </c>
      <c r="O46" s="30">
        <v>-5218.2419199999995</v>
      </c>
      <c r="P46" s="39">
        <f t="shared" si="9"/>
        <v>14382.266525333333</v>
      </c>
      <c r="Q46" s="29"/>
      <c r="R46" s="44">
        <f t="shared" si="10"/>
        <v>14382.266525333333</v>
      </c>
      <c r="S46" s="39">
        <f t="shared" si="11"/>
        <v>1.8998253077262797</v>
      </c>
    </row>
    <row r="47" spans="2:19" ht="17.25" customHeight="1">
      <c r="B47" s="116"/>
      <c r="C47" s="117" t="s">
        <v>85</v>
      </c>
      <c r="D47" s="48">
        <v>3778.502</v>
      </c>
      <c r="E47" s="48">
        <v>267.788694</v>
      </c>
      <c r="F47" s="40">
        <v>0.88</v>
      </c>
      <c r="G47" s="40">
        <v>0.0013764</v>
      </c>
      <c r="H47" s="40">
        <v>0.32698119</v>
      </c>
      <c r="I47" s="40">
        <v>0</v>
      </c>
      <c r="J47" s="34">
        <v>0.167183</v>
      </c>
      <c r="K47" s="34">
        <v>0</v>
      </c>
      <c r="L47" s="48">
        <v>13.542</v>
      </c>
      <c r="M47" s="34">
        <v>16.19356</v>
      </c>
      <c r="N47" s="39">
        <f t="shared" si="13"/>
        <v>4077.40179459</v>
      </c>
      <c r="O47" s="30">
        <v>-24.809425770000004</v>
      </c>
      <c r="P47" s="39">
        <f t="shared" si="9"/>
        <v>4052.59236882</v>
      </c>
      <c r="Q47" s="29"/>
      <c r="R47" s="44">
        <f>P47+Q47</f>
        <v>4052.59236882</v>
      </c>
      <c r="S47" s="39">
        <f t="shared" si="11"/>
        <v>0.5353271357209943</v>
      </c>
    </row>
    <row r="48" spans="2:19" ht="18.75" customHeight="1">
      <c r="B48" s="116"/>
      <c r="C48" s="117" t="s">
        <v>86</v>
      </c>
      <c r="D48" s="48">
        <v>1250.831</v>
      </c>
      <c r="E48" s="48">
        <v>1057.1861370000001</v>
      </c>
      <c r="F48" s="40"/>
      <c r="G48" s="40">
        <v>0.324</v>
      </c>
      <c r="H48" s="40"/>
      <c r="I48" s="40"/>
      <c r="J48" s="34">
        <v>0.550088</v>
      </c>
      <c r="K48" s="48"/>
      <c r="L48" s="50"/>
      <c r="M48" s="48"/>
      <c r="N48" s="39">
        <f t="shared" si="13"/>
        <v>2308.891225</v>
      </c>
      <c r="O48" s="29"/>
      <c r="P48" s="39">
        <f t="shared" si="9"/>
        <v>2308.891225</v>
      </c>
      <c r="Q48" s="29"/>
      <c r="R48" s="44">
        <f t="shared" si="10"/>
        <v>2308.891225</v>
      </c>
      <c r="S48" s="39">
        <f t="shared" si="11"/>
        <v>0.3049929560348255</v>
      </c>
    </row>
    <row r="49" spans="2:19" ht="26.25" customHeight="1">
      <c r="B49" s="116"/>
      <c r="C49" s="118" t="s">
        <v>87</v>
      </c>
      <c r="D49" s="50">
        <f>SUM(D50:D55)</f>
        <v>31889.104</v>
      </c>
      <c r="E49" s="50">
        <f>SUM(E50:E55)</f>
        <v>3403.791012666666</v>
      </c>
      <c r="F49" s="50">
        <f aca="true" t="shared" si="14" ref="F49:L49">SUM(F50:F55)</f>
        <v>21425.617000000002</v>
      </c>
      <c r="G49" s="50">
        <f t="shared" si="14"/>
        <v>407.0136378</v>
      </c>
      <c r="H49" s="50">
        <f t="shared" si="14"/>
        <v>665.469</v>
      </c>
      <c r="I49" s="50">
        <f t="shared" si="14"/>
        <v>0</v>
      </c>
      <c r="J49" s="50">
        <f>SUM(J50:J55)</f>
        <v>788.615733</v>
      </c>
      <c r="K49" s="50">
        <f>SUM(K50:K55)</f>
        <v>101.49026166666667</v>
      </c>
      <c r="L49" s="50">
        <f t="shared" si="14"/>
        <v>0.062549</v>
      </c>
      <c r="M49" s="50">
        <f>M50+M51+M53+M55+M52</f>
        <v>0</v>
      </c>
      <c r="N49" s="39">
        <f t="shared" si="13"/>
        <v>58681.16319413334</v>
      </c>
      <c r="O49" s="50">
        <f>O50+O51+O53+O55+O52+O54</f>
        <v>-14302.882381000005</v>
      </c>
      <c r="P49" s="39">
        <f t="shared" si="9"/>
        <v>44378.28081313334</v>
      </c>
      <c r="Q49" s="50">
        <f>Q50+Q51+Q53+Q55+Q52</f>
        <v>0</v>
      </c>
      <c r="R49" s="44">
        <f t="shared" si="10"/>
        <v>44378.28081313334</v>
      </c>
      <c r="S49" s="39">
        <f t="shared" si="11"/>
        <v>5.862148421020188</v>
      </c>
    </row>
    <row r="50" spans="2:19" ht="32.25" customHeight="1">
      <c r="B50" s="116"/>
      <c r="C50" s="119" t="s">
        <v>88</v>
      </c>
      <c r="D50" s="48">
        <v>12971.051</v>
      </c>
      <c r="E50" s="34">
        <v>268.837898</v>
      </c>
      <c r="F50" s="51">
        <v>0.039</v>
      </c>
      <c r="G50" s="51">
        <v>86.307</v>
      </c>
      <c r="H50" s="51"/>
      <c r="I50" s="51">
        <v>0</v>
      </c>
      <c r="J50" s="48">
        <v>174.024554</v>
      </c>
      <c r="K50" s="48"/>
      <c r="L50" s="38"/>
      <c r="M50" s="34"/>
      <c r="N50" s="39">
        <f t="shared" si="13"/>
        <v>13500.259452</v>
      </c>
      <c r="O50" s="30">
        <v>-12980.883842000003</v>
      </c>
      <c r="P50" s="39">
        <f t="shared" si="9"/>
        <v>519.3756099999973</v>
      </c>
      <c r="Q50" s="29"/>
      <c r="R50" s="44">
        <f t="shared" si="10"/>
        <v>519.3756099999973</v>
      </c>
      <c r="S50" s="39">
        <f t="shared" si="11"/>
        <v>0.06860691437999202</v>
      </c>
    </row>
    <row r="51" spans="2:19" ht="15">
      <c r="B51" s="116"/>
      <c r="C51" s="120" t="s">
        <v>89</v>
      </c>
      <c r="D51" s="48">
        <v>3934.608</v>
      </c>
      <c r="E51" s="34">
        <v>137.15518766666665</v>
      </c>
      <c r="F51" s="40">
        <v>0</v>
      </c>
      <c r="G51" s="40">
        <v>0.0361728</v>
      </c>
      <c r="H51" s="40"/>
      <c r="I51" s="40"/>
      <c r="J51" s="34">
        <v>75.147681</v>
      </c>
      <c r="K51" s="121">
        <v>2.216261666666667</v>
      </c>
      <c r="L51" s="34"/>
      <c r="M51" s="34"/>
      <c r="N51" s="39">
        <f t="shared" si="13"/>
        <v>4149.163303133333</v>
      </c>
      <c r="O51" s="30">
        <v>-171.74212</v>
      </c>
      <c r="P51" s="39">
        <f>N51+O51</f>
        <v>3977.421183133333</v>
      </c>
      <c r="Q51" s="29"/>
      <c r="R51" s="44">
        <f t="shared" si="10"/>
        <v>3977.421183133333</v>
      </c>
      <c r="S51" s="39">
        <f t="shared" si="11"/>
        <v>0.5253973989352264</v>
      </c>
    </row>
    <row r="52" spans="2:19" ht="38.25" customHeight="1">
      <c r="B52" s="116"/>
      <c r="C52" s="103" t="s">
        <v>90</v>
      </c>
      <c r="D52" s="48">
        <v>4214.885</v>
      </c>
      <c r="E52" s="34">
        <v>768.5440379999999</v>
      </c>
      <c r="F52" s="34"/>
      <c r="G52" s="34">
        <v>7.121</v>
      </c>
      <c r="H52" s="34"/>
      <c r="I52" s="40"/>
      <c r="J52" s="34">
        <v>85.745</v>
      </c>
      <c r="K52" s="34">
        <v>93.441</v>
      </c>
      <c r="L52" s="34"/>
      <c r="M52" s="34"/>
      <c r="N52" s="39">
        <f t="shared" si="13"/>
        <v>5169.736038</v>
      </c>
      <c r="O52" s="30">
        <v>-798.0348789999999</v>
      </c>
      <c r="P52" s="39">
        <f t="shared" si="9"/>
        <v>4371.701159</v>
      </c>
      <c r="Q52" s="29">
        <v>0</v>
      </c>
      <c r="R52" s="112">
        <f t="shared" si="10"/>
        <v>4371.701159</v>
      </c>
      <c r="S52" s="39">
        <f t="shared" si="11"/>
        <v>0.5774798071677382</v>
      </c>
    </row>
    <row r="53" spans="2:19" ht="15">
      <c r="B53" s="116"/>
      <c r="C53" s="120" t="s">
        <v>91</v>
      </c>
      <c r="D53" s="48">
        <v>9109.446</v>
      </c>
      <c r="E53" s="34">
        <v>1810.117</v>
      </c>
      <c r="F53" s="40">
        <v>21425.578</v>
      </c>
      <c r="G53" s="40">
        <v>305.90500000000003</v>
      </c>
      <c r="H53" s="40">
        <v>665.469</v>
      </c>
      <c r="I53" s="40"/>
      <c r="J53" s="34">
        <v>31.395697</v>
      </c>
      <c r="K53" s="34"/>
      <c r="L53" s="34"/>
      <c r="M53" s="34"/>
      <c r="N53" s="39">
        <f t="shared" si="13"/>
        <v>33347.910697</v>
      </c>
      <c r="O53" s="29"/>
      <c r="P53" s="39">
        <f t="shared" si="9"/>
        <v>33347.910697</v>
      </c>
      <c r="Q53" s="29"/>
      <c r="R53" s="44">
        <f t="shared" si="10"/>
        <v>33347.910697</v>
      </c>
      <c r="S53" s="39">
        <f t="shared" si="11"/>
        <v>4.405091825433833</v>
      </c>
    </row>
    <row r="54" spans="2:19" ht="74.25" customHeight="1">
      <c r="B54" s="116"/>
      <c r="C54" s="103" t="s">
        <v>92</v>
      </c>
      <c r="D54" s="48">
        <v>888.337</v>
      </c>
      <c r="E54" s="34">
        <v>12.178889</v>
      </c>
      <c r="F54" s="40"/>
      <c r="G54" s="40">
        <v>0.007465</v>
      </c>
      <c r="H54" s="40"/>
      <c r="I54" s="40"/>
      <c r="J54" s="34">
        <v>214.73488799999996</v>
      </c>
      <c r="K54" s="34">
        <v>5.833</v>
      </c>
      <c r="L54" s="34"/>
      <c r="M54" s="34"/>
      <c r="N54" s="39">
        <f t="shared" si="13"/>
        <v>1121.091242</v>
      </c>
      <c r="O54" s="93">
        <v>-352.22154</v>
      </c>
      <c r="P54" s="39">
        <f t="shared" si="9"/>
        <v>768.869702</v>
      </c>
      <c r="Q54" s="29"/>
      <c r="R54" s="44">
        <f t="shared" si="10"/>
        <v>768.869702</v>
      </c>
      <c r="S54" s="39">
        <f t="shared" si="11"/>
        <v>0.10156383318516678</v>
      </c>
    </row>
    <row r="55" spans="2:19" ht="15">
      <c r="B55" s="116"/>
      <c r="C55" s="120" t="s">
        <v>93</v>
      </c>
      <c r="D55" s="48">
        <v>770.777</v>
      </c>
      <c r="E55" s="34">
        <v>406.958</v>
      </c>
      <c r="F55" s="40"/>
      <c r="G55" s="40">
        <v>7.637</v>
      </c>
      <c r="H55" s="40">
        <v>0</v>
      </c>
      <c r="I55" s="40"/>
      <c r="J55" s="34">
        <v>207.567913</v>
      </c>
      <c r="K55" s="34">
        <v>0</v>
      </c>
      <c r="L55" s="34">
        <v>0.062549</v>
      </c>
      <c r="M55" s="34"/>
      <c r="N55" s="39">
        <f t="shared" si="13"/>
        <v>1393.0024620000002</v>
      </c>
      <c r="O55" s="29"/>
      <c r="P55" s="39">
        <f t="shared" si="9"/>
        <v>1393.0024620000002</v>
      </c>
      <c r="Q55" s="29"/>
      <c r="R55" s="44">
        <f t="shared" si="10"/>
        <v>1393.0024620000002</v>
      </c>
      <c r="S55" s="39">
        <f t="shared" si="11"/>
        <v>0.18400864191823058</v>
      </c>
    </row>
    <row r="56" spans="2:19" s="29" customFormat="1" ht="31.5" customHeight="1">
      <c r="B56" s="122"/>
      <c r="C56" s="123" t="s">
        <v>94</v>
      </c>
      <c r="D56" s="48">
        <v>111.353</v>
      </c>
      <c r="E56" s="34">
        <v>0</v>
      </c>
      <c r="F56" s="40">
        <v>0</v>
      </c>
      <c r="G56" s="40"/>
      <c r="H56" s="40"/>
      <c r="I56" s="40"/>
      <c r="J56" s="34">
        <v>0.912972</v>
      </c>
      <c r="K56" s="39">
        <v>0</v>
      </c>
      <c r="L56" s="39"/>
      <c r="M56" s="34"/>
      <c r="N56" s="39">
        <f t="shared" si="13"/>
        <v>112.26597199999999</v>
      </c>
      <c r="O56" s="30">
        <v>-1.96315</v>
      </c>
      <c r="P56" s="39">
        <f t="shared" si="9"/>
        <v>110.30282199999999</v>
      </c>
      <c r="R56" s="44">
        <f t="shared" si="10"/>
        <v>110.30282199999999</v>
      </c>
      <c r="S56" s="39">
        <f t="shared" si="11"/>
        <v>0.014570449823058764</v>
      </c>
    </row>
    <row r="57" spans="2:19" ht="19.5" customHeight="1">
      <c r="B57" s="116"/>
      <c r="C57" s="115" t="s">
        <v>95</v>
      </c>
      <c r="D57" s="39">
        <f>SUM(D58:D59)</f>
        <v>604.66270019</v>
      </c>
      <c r="E57" s="39">
        <f>E58+E59</f>
        <v>2589.7098693333337</v>
      </c>
      <c r="F57" s="41">
        <f aca="true" t="shared" si="15" ref="F57:M57">F58+F59</f>
        <v>0.211</v>
      </c>
      <c r="G57" s="41">
        <f t="shared" si="15"/>
        <v>0.333</v>
      </c>
      <c r="H57" s="41">
        <f t="shared" si="15"/>
        <v>0.029376</v>
      </c>
      <c r="I57" s="41">
        <f t="shared" si="15"/>
        <v>0</v>
      </c>
      <c r="J57" s="39">
        <f t="shared" si="15"/>
        <v>264.78088</v>
      </c>
      <c r="K57" s="39">
        <f t="shared" si="15"/>
        <v>0</v>
      </c>
      <c r="L57" s="34">
        <f t="shared" si="15"/>
        <v>0</v>
      </c>
      <c r="M57" s="39">
        <f t="shared" si="15"/>
        <v>290.97758000000005</v>
      </c>
      <c r="N57" s="39">
        <f t="shared" si="13"/>
        <v>3750.704405523334</v>
      </c>
      <c r="O57" s="39">
        <f>O58+O59</f>
        <v>-31.686</v>
      </c>
      <c r="P57" s="39">
        <f t="shared" si="9"/>
        <v>3719.018405523334</v>
      </c>
      <c r="Q57" s="29">
        <f>Q58+Q59</f>
        <v>-42.155</v>
      </c>
      <c r="R57" s="44">
        <f>P57+Q57</f>
        <v>3676.8634055233338</v>
      </c>
      <c r="S57" s="39">
        <f t="shared" si="11"/>
        <v>0.4856952232502148</v>
      </c>
    </row>
    <row r="58" spans="2:19" ht="19.5" customHeight="1">
      <c r="B58" s="116"/>
      <c r="C58" s="120" t="s">
        <v>96</v>
      </c>
      <c r="D58" s="34">
        <v>562.508</v>
      </c>
      <c r="E58" s="48">
        <v>2541.5638693333335</v>
      </c>
      <c r="F58" s="40">
        <v>0.211</v>
      </c>
      <c r="G58" s="40">
        <v>0.333</v>
      </c>
      <c r="H58" s="40">
        <v>0.029376</v>
      </c>
      <c r="I58" s="40"/>
      <c r="J58" s="34">
        <v>264.78088</v>
      </c>
      <c r="K58" s="34">
        <v>0</v>
      </c>
      <c r="L58" s="39">
        <v>0</v>
      </c>
      <c r="M58" s="48">
        <v>290.97758000000005</v>
      </c>
      <c r="N58" s="39">
        <f t="shared" si="13"/>
        <v>3660.4037053333336</v>
      </c>
      <c r="O58" s="39">
        <v>-31.686</v>
      </c>
      <c r="P58" s="39">
        <f t="shared" si="9"/>
        <v>3628.7177053333335</v>
      </c>
      <c r="Q58" s="29"/>
      <c r="R58" s="44">
        <f t="shared" si="10"/>
        <v>3628.7177053333335</v>
      </c>
      <c r="S58" s="39">
        <f t="shared" si="11"/>
        <v>0.47933541761609944</v>
      </c>
    </row>
    <row r="59" spans="2:19" ht="19.5" customHeight="1">
      <c r="B59" s="116"/>
      <c r="C59" s="120" t="s">
        <v>97</v>
      </c>
      <c r="D59" s="34">
        <v>42.15470019</v>
      </c>
      <c r="E59" s="48">
        <v>48.146</v>
      </c>
      <c r="F59" s="51"/>
      <c r="G59" s="51">
        <v>0</v>
      </c>
      <c r="H59" s="51"/>
      <c r="I59" s="51"/>
      <c r="J59" s="34"/>
      <c r="K59" s="39"/>
      <c r="L59" s="39"/>
      <c r="M59" s="48"/>
      <c r="N59" s="39">
        <f t="shared" si="13"/>
        <v>90.30070019</v>
      </c>
      <c r="O59" s="93"/>
      <c r="P59" s="39">
        <f t="shared" si="9"/>
        <v>90.30070019</v>
      </c>
      <c r="Q59" s="29">
        <v>-42.155</v>
      </c>
      <c r="R59" s="44">
        <f t="shared" si="10"/>
        <v>48.14570019</v>
      </c>
      <c r="S59" s="39">
        <f t="shared" si="11"/>
        <v>0.00635980563411538</v>
      </c>
    </row>
    <row r="60" spans="2:19" ht="23.25" customHeight="1">
      <c r="B60" s="116"/>
      <c r="C60" s="115" t="s">
        <v>77</v>
      </c>
      <c r="D60" s="50">
        <f>D61+D62</f>
        <v>903.049</v>
      </c>
      <c r="E60" s="50">
        <f>E61+E62</f>
        <v>1113.6077910000001</v>
      </c>
      <c r="F60" s="50">
        <f>F61+F62</f>
        <v>0</v>
      </c>
      <c r="G60" s="50">
        <f>G61+G62</f>
        <v>0</v>
      </c>
      <c r="H60" s="50">
        <f>H61+H62</f>
        <v>0</v>
      </c>
      <c r="I60" s="51"/>
      <c r="J60" s="50">
        <f>J61+J62</f>
        <v>14.569515</v>
      </c>
      <c r="K60" s="39"/>
      <c r="L60" s="39">
        <f>L61+L62</f>
        <v>0</v>
      </c>
      <c r="M60" s="50">
        <f>M61+M62</f>
        <v>111.29905</v>
      </c>
      <c r="N60" s="39">
        <f t="shared" si="13"/>
        <v>2142.525356</v>
      </c>
      <c r="O60" s="50">
        <f>O61+O62</f>
        <v>-41.39592</v>
      </c>
      <c r="P60" s="39">
        <f t="shared" si="9"/>
        <v>2101.129436</v>
      </c>
      <c r="Q60" s="50">
        <f>Q61+Q62</f>
        <v>-2101.129436</v>
      </c>
      <c r="R60" s="44">
        <f t="shared" si="10"/>
        <v>0</v>
      </c>
      <c r="S60" s="39">
        <f t="shared" si="11"/>
        <v>0</v>
      </c>
    </row>
    <row r="61" spans="2:19" ht="15">
      <c r="B61" s="116"/>
      <c r="C61" s="124" t="s">
        <v>98</v>
      </c>
      <c r="D61" s="52"/>
      <c r="E61" s="48">
        <v>0</v>
      </c>
      <c r="F61" s="51">
        <v>0</v>
      </c>
      <c r="G61" s="51">
        <v>0</v>
      </c>
      <c r="H61" s="51"/>
      <c r="I61" s="51">
        <v>0</v>
      </c>
      <c r="J61" s="48">
        <v>0</v>
      </c>
      <c r="K61" s="39"/>
      <c r="L61" s="39"/>
      <c r="M61" s="48"/>
      <c r="N61" s="45">
        <f t="shared" si="13"/>
        <v>0</v>
      </c>
      <c r="O61" s="29"/>
      <c r="P61" s="39">
        <f t="shared" si="9"/>
        <v>0</v>
      </c>
      <c r="Q61" s="29">
        <f>-P61</f>
        <v>0</v>
      </c>
      <c r="R61" s="44"/>
      <c r="S61" s="39">
        <f t="shared" si="11"/>
        <v>0</v>
      </c>
    </row>
    <row r="62" spans="2:19" ht="19.5" customHeight="1">
      <c r="B62" s="116"/>
      <c r="C62" s="124" t="s">
        <v>99</v>
      </c>
      <c r="D62" s="48">
        <v>903.049</v>
      </c>
      <c r="E62" s="48">
        <v>1113.6077910000001</v>
      </c>
      <c r="F62" s="51">
        <v>0</v>
      </c>
      <c r="G62" s="51">
        <v>0</v>
      </c>
      <c r="H62" s="51"/>
      <c r="I62" s="51">
        <v>0</v>
      </c>
      <c r="J62" s="48">
        <v>14.569515</v>
      </c>
      <c r="K62" s="39"/>
      <c r="L62" s="39"/>
      <c r="M62" s="48">
        <v>111.29905</v>
      </c>
      <c r="N62" s="39">
        <f t="shared" si="13"/>
        <v>2142.525356</v>
      </c>
      <c r="O62" s="30">
        <v>-41.39592</v>
      </c>
      <c r="P62" s="39">
        <f t="shared" si="9"/>
        <v>2101.129436</v>
      </c>
      <c r="Q62" s="29">
        <f>-P62</f>
        <v>-2101.129436</v>
      </c>
      <c r="R62" s="44">
        <f t="shared" si="10"/>
        <v>0</v>
      </c>
      <c r="S62" s="39">
        <f t="shared" si="11"/>
        <v>0</v>
      </c>
    </row>
    <row r="63" spans="2:19" ht="34.5" customHeight="1">
      <c r="B63" s="116"/>
      <c r="C63" s="125" t="s">
        <v>100</v>
      </c>
      <c r="D63" s="48">
        <v>0</v>
      </c>
      <c r="E63" s="48">
        <v>0</v>
      </c>
      <c r="F63" s="51"/>
      <c r="G63" s="51"/>
      <c r="H63" s="51"/>
      <c r="I63" s="51"/>
      <c r="J63" s="51"/>
      <c r="K63" s="39"/>
      <c r="L63" s="48"/>
      <c r="M63" s="48"/>
      <c r="N63" s="39">
        <f t="shared" si="13"/>
        <v>0</v>
      </c>
      <c r="O63" s="29"/>
      <c r="P63" s="39">
        <f t="shared" si="9"/>
        <v>0</v>
      </c>
      <c r="Q63" s="29"/>
      <c r="R63" s="44">
        <f t="shared" si="10"/>
        <v>0</v>
      </c>
      <c r="S63" s="39">
        <f t="shared" si="11"/>
        <v>0</v>
      </c>
    </row>
    <row r="64" spans="3:19" ht="12" customHeight="1">
      <c r="C64" s="125"/>
      <c r="D64" s="48"/>
      <c r="E64" s="48"/>
      <c r="F64" s="51"/>
      <c r="G64" s="51"/>
      <c r="H64" s="51"/>
      <c r="I64" s="51"/>
      <c r="J64" s="38"/>
      <c r="K64" s="39"/>
      <c r="L64" s="48"/>
      <c r="M64" s="48"/>
      <c r="N64" s="39"/>
      <c r="O64" s="29"/>
      <c r="P64" s="39"/>
      <c r="Q64" s="29"/>
      <c r="R64" s="44"/>
      <c r="S64" s="39"/>
    </row>
    <row r="65" spans="3:19" ht="34.5" customHeight="1" thickBot="1">
      <c r="C65" s="126" t="s">
        <v>101</v>
      </c>
      <c r="D65" s="53">
        <f>D17-D43</f>
        <v>-7470.42327798999</v>
      </c>
      <c r="E65" s="53">
        <f>E17-E43</f>
        <v>2476.055551000005</v>
      </c>
      <c r="F65" s="54">
        <f>F17-F43</f>
        <v>165.6790000000001</v>
      </c>
      <c r="G65" s="54">
        <f>G17-G43</f>
        <v>301.0471847999999</v>
      </c>
      <c r="H65" s="54">
        <f>H17-H43</f>
        <v>-511.9333571900024</v>
      </c>
      <c r="I65" s="54">
        <f>I17-I43</f>
        <v>0</v>
      </c>
      <c r="J65" s="53">
        <f>J17-J43</f>
        <v>1715.3036439999996</v>
      </c>
      <c r="K65" s="53">
        <f>K17-K43</f>
        <v>21.919999999999987</v>
      </c>
      <c r="L65" s="53">
        <f>L17-L43</f>
        <v>133.229892</v>
      </c>
      <c r="M65" s="53">
        <f>M17-M43</f>
        <v>280.58266000000015</v>
      </c>
      <c r="N65" s="53">
        <f>SUM(D65:M65)</f>
        <v>-2888.5387033799884</v>
      </c>
      <c r="O65" s="127">
        <f>O17-O43</f>
        <v>0</v>
      </c>
      <c r="P65" s="53">
        <f>P17-P43</f>
        <v>-2888.538703380007</v>
      </c>
      <c r="Q65" s="53">
        <f>Q17-Q43</f>
        <v>2106.517623</v>
      </c>
      <c r="R65" s="128">
        <f>R17-R43</f>
        <v>-782.0210803800001</v>
      </c>
      <c r="S65" s="129">
        <f>R65/$R$7*100</f>
        <v>-0.10330106433950526</v>
      </c>
    </row>
    <row r="66" ht="19.5" customHeight="1" thickTop="1"/>
  </sheetData>
  <sheetProtection/>
  <mergeCells count="7">
    <mergeCell ref="R13:R14"/>
    <mergeCell ref="S13:S14"/>
    <mergeCell ref="O2:S2"/>
    <mergeCell ref="C3:S3"/>
    <mergeCell ref="C4:S4"/>
    <mergeCell ref="C5:S5"/>
    <mergeCell ref="R9:S12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headerFooter alignWithMargins="0">
    <oddFooter>&amp;L&amp;D   &amp;T&amp;C&amp;F</oddFooter>
  </headerFooter>
  <rowBreaks count="1" manualBreakCount="1">
    <brk id="42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2016-06-27T06:22:49Z</cp:lastPrinted>
  <dcterms:created xsi:type="dcterms:W3CDTF">2016-06-27T05:52:34Z</dcterms:created>
  <dcterms:modified xsi:type="dcterms:W3CDTF">2016-06-27T06:23:04Z</dcterms:modified>
  <cp:category/>
  <cp:version/>
  <cp:contentType/>
  <cp:contentStatus/>
</cp:coreProperties>
</file>