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spitale'!$B$2:$AS$29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<sst xmlns="http://schemas.openxmlformats.org/spreadsheetml/2006/main" count="80" uniqueCount="27">
  <si>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</si>
  <si>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</si>
  <si>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</si>
  <si>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</si>
  <si>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</si>
  <si>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</si>
  <si>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</si>
  <si>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</si>
  <si>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</si>
  <si>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</si>
  <si>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</si>
  <si>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</si>
  <si>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</si>
  <si>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</si>
  <si>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</si>
  <si>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</si>
  <si>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</si>
  <si>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</si>
  <si>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</si>
  <si>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</si>
  <si>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</si>
  <si>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</si>
  <si>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</si>
  <si>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Sept
2023</t>
  </si>
  <si>
    <t>Oct
2023</t>
  </si>
  <si>
    <t>Nov
2023</t>
  </si>
  <si>
    <t>Dec
2023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</si>
</sst>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9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2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/>
    </xf>
    <xf numFmtId="172" fontId="1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2" fontId="18" fillId="0" borderId="18" xfId="0" applyNumberFormat="1" applyFont="1" applyFill="1" applyBorder="1" applyAlignment="1">
      <alignment horizontal="right" wrapText="1"/>
    </xf>
    <xf numFmtId="172" fontId="18" fillId="0" borderId="21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wrapText="1"/>
    </xf>
    <xf numFmtId="172" fontId="18" fillId="0" borderId="11" xfId="0" applyNumberFormat="1" applyFont="1" applyFill="1" applyBorder="1" applyAlignment="1">
      <alignment horizontal="right" wrapText="1"/>
    </xf>
    <xf numFmtId="172" fontId="18" fillId="0" borderId="12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172" fontId="18" fillId="0" borderId="17" xfId="0" applyNumberFormat="1" applyFont="1" applyFill="1" applyBorder="1" applyAlignment="1">
      <alignment horizontal="right" wrapText="1"/>
    </xf>
    <xf numFmtId="172" fontId="18" fillId="0" borderId="24" xfId="0" applyNumberFormat="1" applyFont="1" applyFill="1" applyBorder="1" applyAlignment="1">
      <alignment horizontal="right" wrapText="1"/>
    </xf>
    <xf numFmtId="172" fontId="1" fillId="0" borderId="18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horizontal="right" vertical="center"/>
    </xf>
    <xf numFmtId="172" fontId="1" fillId="0" borderId="26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 vertical="center"/>
    </xf>
    <xf numFmtId="172" fontId="1" fillId="0" borderId="26" xfId="0" applyNumberFormat="1" applyFont="1" applyFill="1" applyBorder="1" applyAlignment="1">
      <alignment horizontal="right"/>
    </xf>
    <xf numFmtId="172" fontId="3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 horizontal="right" vertical="center"/>
    </xf>
    <xf numFmtId="172" fontId="18" fillId="0" borderId="31" xfId="0" applyNumberFormat="1" applyFont="1" applyFill="1" applyBorder="1" applyAlignment="1">
      <alignment horizontal="right" wrapText="1"/>
    </xf>
    <xf numFmtId="172" fontId="3" fillId="0" borderId="17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4" fontId="18" fillId="24" borderId="33" xfId="0" applyNumberFormat="1" applyFont="1" applyFill="1" applyBorder="1" applyAlignment="1">
      <alignment wrapText="1"/>
    </xf>
    <xf numFmtId="4" fontId="18" fillId="0" borderId="33" xfId="0" applyNumberFormat="1" applyFont="1" applyFill="1" applyBorder="1" applyAlignment="1">
      <alignment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205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vertical="center"/>
    </xf>
    <xf numFmtId="4" fontId="18" fillId="25" borderId="22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/>
    </xf>
    <xf numFmtId="172" fontId="1" fillId="0" borderId="41" xfId="0" applyNumberFormat="1" applyFont="1" applyFill="1" applyBorder="1" applyAlignment="1">
      <alignment/>
    </xf>
    <xf numFmtId="172" fontId="3" fillId="0" borderId="41" xfId="0" applyNumberFormat="1" applyFont="1" applyFill="1" applyBorder="1" applyAlignment="1">
      <alignment horizontal="right" vertical="center"/>
    </xf>
    <xf numFmtId="172" fontId="1" fillId="0" borderId="41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 vertical="center"/>
    </xf>
    <xf numFmtId="4" fontId="1" fillId="0" borderId="41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 wrapText="1"/>
    </xf>
    <xf numFmtId="172" fontId="18" fillId="0" borderId="41" xfId="0" applyNumberFormat="1" applyFont="1" applyFill="1" applyBorder="1" applyAlignment="1">
      <alignment horizontal="right" wrapText="1"/>
    </xf>
    <xf numFmtId="172" fontId="18" fillId="0" borderId="42" xfId="0" applyNumberFormat="1" applyFont="1" applyFill="1" applyBorder="1" applyAlignment="1">
      <alignment horizontal="right" wrapText="1"/>
    </xf>
    <xf numFmtId="4" fontId="3" fillId="0" borderId="44" xfId="0" applyNumberFormat="1" applyFont="1" applyFill="1" applyBorder="1" applyAlignment="1">
      <alignment horizontal="right" vertical="center"/>
    </xf>
    <xf numFmtId="172" fontId="3" fillId="0" borderId="45" xfId="0" applyNumberFormat="1" applyFont="1" applyFill="1" applyBorder="1" applyAlignment="1">
      <alignment horizontal="right" vertical="center"/>
    </xf>
    <xf numFmtId="172" fontId="3" fillId="0" borderId="4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4" fontId="18" fillId="25" borderId="33" xfId="0" applyNumberFormat="1" applyFont="1" applyFill="1" applyBorder="1" applyAlignment="1">
      <alignment wrapText="1"/>
    </xf>
    <xf numFmtId="0" fontId="1" fillId="24" borderId="35" xfId="0" applyFont="1" applyFill="1" applyBorder="1" applyAlignment="1">
      <alignment vertical="center"/>
    </xf>
    <xf numFmtId="4" fontId="18" fillId="0" borderId="46" xfId="0" applyNumberFormat="1" applyFont="1" applyFill="1" applyBorder="1" applyAlignment="1">
      <alignment wrapText="1"/>
    </xf>
    <xf numFmtId="172" fontId="18" fillId="0" borderId="45" xfId="0" applyNumberFormat="1" applyFont="1" applyFill="1" applyBorder="1" applyAlignment="1">
      <alignment horizontal="right" wrapText="1"/>
    </xf>
    <xf numFmtId="172" fontId="18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/>
    </xf>
    <xf numFmtId="49" fontId="17" fillId="0" borderId="32" xfId="0" applyNumberFormat="1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B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Q10" sqref="AQ10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5.57421875" style="1" bestFit="1" customWidth="1" collapsed="1"/>
    <col min="4" max="4" width="6.421875" style="1" customWidth="1"/>
    <col min="5" max="9" width="5.57421875" style="1" bestFit="1" customWidth="1"/>
    <col min="10" max="12" width="5.00390625" style="1" hidden="1" customWidth="1"/>
    <col min="13" max="13" width="5.8515625" style="1" hidden="1" customWidth="1"/>
    <col min="14" max="14" width="5.00390625" style="1" hidden="1" customWidth="1" collapsed="1"/>
    <col min="15" max="15" width="6.57421875" style="1" bestFit="1" customWidth="1" collapsed="1"/>
    <col min="16" max="21" width="6.57421875" style="1" bestFit="1" customWidth="1"/>
    <col min="22" max="25" width="5.00390625" style="1" hidden="1" customWidth="1"/>
    <col min="26" max="26" width="6.57421875" style="1" hidden="1" customWidth="1" collapsed="1"/>
    <col min="27" max="27" width="5.57421875" style="1" customWidth="1" collapsed="1"/>
    <col min="28" max="33" width="5.57421875" style="1" customWidth="1"/>
    <col min="34" max="37" width="5.57421875" style="1" hidden="1" customWidth="1"/>
    <col min="38" max="38" width="5.57421875" style="1" hidden="1" customWidth="1" collapsed="1"/>
    <col min="39" max="39" width="7.140625" style="1" customWidth="1"/>
    <col min="40" max="40" width="7.421875" style="1" customWidth="1"/>
    <col min="41" max="41" width="6.57421875" style="1" bestFit="1" customWidth="1"/>
    <col min="42" max="42" width="7.7109375" style="1" customWidth="1"/>
    <col min="43" max="43" width="7.57421875" style="1" customWidth="1"/>
    <col min="44" max="44" width="6.57421875" style="1" bestFit="1" customWidth="1"/>
    <col min="45" max="45" width="6.57421875" style="1" customWidth="1"/>
    <col min="46" max="49" width="6.57421875" style="1" hidden="1" customWidth="1"/>
    <col min="50" max="50" width="5.57421875" style="1" hidden="1" customWidth="1" collapsed="1"/>
    <col min="51" max="51" width="8.7109375" style="1" customWidth="1"/>
    <col min="52" max="52" width="21.7109375" style="1" customWidth="1"/>
    <col min="53" max="53" width="9.140625" style="1" customWidth="1"/>
    <col min="54" max="54" width="16.7109375" style="1" customWidth="1"/>
    <col min="55" max="16384" width="9.140625" style="1" customWidth="1"/>
  </cols>
  <sheetData>
    <row r="1" spans="27:38" ht="14.25">
      <c r="AA1"/>
      <c r="AB1"/>
      <c r="AC1"/>
      <c r="AD1"/>
      <c r="AE1"/>
      <c r="AF1"/>
      <c r="AG1"/>
      <c r="AH1"/>
      <c r="AI1"/>
      <c r="AJ1"/>
      <c r="AK1"/>
      <c r="AL1"/>
    </row>
    <row r="2" spans="2:26" ht="27.75" customHeight="1">
      <c r="B2" s="53" t="s">
        <v>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S3" s="1" t="s">
        <v>12</v>
      </c>
      <c r="AX3" s="1" t="s">
        <v>12</v>
      </c>
    </row>
    <row r="4" spans="2:51" s="64" customFormat="1" ht="25.5" customHeight="1" thickBot="1">
      <c r="B4" s="106" t="s">
        <v>0</v>
      </c>
      <c r="C4" s="108" t="s">
        <v>13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11" t="s">
        <v>1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3"/>
      <c r="AA4" s="114" t="s">
        <v>14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6"/>
      <c r="AM4" s="111" t="s">
        <v>7</v>
      </c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3"/>
      <c r="AY4" s="135"/>
    </row>
    <row r="5" spans="2:51" ht="27" thickBot="1">
      <c r="B5" s="107"/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67" t="s">
        <v>22</v>
      </c>
      <c r="K5" s="67" t="s">
        <v>23</v>
      </c>
      <c r="L5" s="67" t="s">
        <v>24</v>
      </c>
      <c r="M5" s="67" t="s">
        <v>25</v>
      </c>
      <c r="N5" s="68" t="s">
        <v>26</v>
      </c>
      <c r="O5" s="117" t="s">
        <v>15</v>
      </c>
      <c r="P5" s="67" t="s">
        <v>16</v>
      </c>
      <c r="Q5" s="67" t="s">
        <v>17</v>
      </c>
      <c r="R5" s="67" t="s">
        <v>18</v>
      </c>
      <c r="S5" s="67" t="s">
        <v>19</v>
      </c>
      <c r="T5" s="67" t="s">
        <v>20</v>
      </c>
      <c r="U5" s="67" t="s">
        <v>21</v>
      </c>
      <c r="V5" s="67" t="s">
        <v>22</v>
      </c>
      <c r="W5" s="67" t="s">
        <v>23</v>
      </c>
      <c r="X5" s="67" t="s">
        <v>24</v>
      </c>
      <c r="Y5" s="67" t="s">
        <v>25</v>
      </c>
      <c r="Z5" s="68" t="s">
        <v>26</v>
      </c>
      <c r="AA5" s="117" t="s">
        <v>15</v>
      </c>
      <c r="AB5" s="97" t="s">
        <v>16</v>
      </c>
      <c r="AC5" s="97" t="s">
        <v>17</v>
      </c>
      <c r="AD5" s="97" t="s">
        <v>18</v>
      </c>
      <c r="AE5" s="97" t="s">
        <v>19</v>
      </c>
      <c r="AF5" s="97" t="s">
        <v>20</v>
      </c>
      <c r="AG5" s="97" t="s">
        <v>21</v>
      </c>
      <c r="AH5" s="97" t="s">
        <v>22</v>
      </c>
      <c r="AI5" s="97" t="s">
        <v>23</v>
      </c>
      <c r="AJ5" s="97" t="s">
        <v>24</v>
      </c>
      <c r="AK5" s="97" t="s">
        <v>25</v>
      </c>
      <c r="AL5" s="97" t="s">
        <v>26</v>
      </c>
      <c r="AM5" s="117" t="s">
        <v>15</v>
      </c>
      <c r="AN5" s="97" t="s">
        <v>16</v>
      </c>
      <c r="AO5" s="97" t="s">
        <v>17</v>
      </c>
      <c r="AP5" s="97" t="s">
        <v>18</v>
      </c>
      <c r="AQ5" s="97" t="s">
        <v>19</v>
      </c>
      <c r="AR5" s="97" t="s">
        <v>20</v>
      </c>
      <c r="AS5" s="68" t="s">
        <v>21</v>
      </c>
      <c r="AT5" s="140" t="s">
        <v>22</v>
      </c>
      <c r="AU5" s="97" t="s">
        <v>23</v>
      </c>
      <c r="AV5" s="97" t="s">
        <v>24</v>
      </c>
      <c r="AW5" s="97" t="s">
        <v>25</v>
      </c>
      <c r="AX5" s="97" t="s">
        <v>26</v>
      </c>
      <c r="AY5" s="98"/>
    </row>
    <row r="6" spans="2:51" s="54" customFormat="1" ht="29.25" customHeight="1">
      <c r="B6" s="56" t="s">
        <v>9</v>
      </c>
      <c r="C6" s="60">
        <f aca="true" t="shared" si="0" ref="C6:N6">SUM(C7:C9)</f>
        <v>15.067979</v>
      </c>
      <c r="D6" s="60">
        <f t="shared" si="0"/>
        <v>12.418842999999999</v>
      </c>
      <c r="E6" s="60">
        <f t="shared" si="0"/>
        <v>13.607191</v>
      </c>
      <c r="F6" s="60">
        <f t="shared" si="0"/>
        <v>13.76161624</v>
      </c>
      <c r="G6" s="60">
        <f t="shared" si="0"/>
        <v>12.843638160000001</v>
      </c>
      <c r="H6" s="60">
        <f t="shared" si="0"/>
        <v>14.481340799999998</v>
      </c>
      <c r="I6" s="60">
        <f t="shared" si="0"/>
        <v>15.630208800000002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0">
        <f t="shared" si="0"/>
        <v>0</v>
      </c>
      <c r="N6" s="86">
        <f t="shared" si="0"/>
        <v>0</v>
      </c>
      <c r="O6" s="118">
        <f aca="true" t="shared" si="1" ref="O6:Z6">SUM(O7:O9)</f>
        <v>271.83987</v>
      </c>
      <c r="P6" s="60">
        <f t="shared" si="1"/>
        <v>278.278047</v>
      </c>
      <c r="Q6" s="60">
        <f t="shared" si="1"/>
        <v>282.460618</v>
      </c>
      <c r="R6" s="60">
        <f t="shared" si="1"/>
        <v>309.85347692999994</v>
      </c>
      <c r="S6" s="60">
        <f t="shared" si="1"/>
        <v>317.5652864599999</v>
      </c>
      <c r="T6" s="60">
        <f t="shared" si="1"/>
        <v>320.16754828</v>
      </c>
      <c r="U6" s="60">
        <f t="shared" si="1"/>
        <v>261.84237356</v>
      </c>
      <c r="V6" s="60">
        <f t="shared" si="1"/>
        <v>0</v>
      </c>
      <c r="W6" s="60">
        <f t="shared" si="1"/>
        <v>0</v>
      </c>
      <c r="X6" s="60">
        <f t="shared" si="1"/>
        <v>0</v>
      </c>
      <c r="Y6" s="60">
        <f t="shared" si="1"/>
        <v>0</v>
      </c>
      <c r="Z6" s="81">
        <f t="shared" si="1"/>
        <v>0</v>
      </c>
      <c r="AA6" s="118">
        <f aca="true" t="shared" si="2" ref="AA6:AL6">SUM(AA7:AA9)</f>
        <v>0</v>
      </c>
      <c r="AB6" s="60">
        <f t="shared" si="2"/>
        <v>0</v>
      </c>
      <c r="AC6" s="60">
        <f t="shared" si="2"/>
        <v>0</v>
      </c>
      <c r="AD6" s="60">
        <f t="shared" si="2"/>
        <v>0</v>
      </c>
      <c r="AE6" s="60">
        <f t="shared" si="2"/>
        <v>0</v>
      </c>
      <c r="AF6" s="60">
        <f t="shared" si="2"/>
        <v>0</v>
      </c>
      <c r="AG6" s="60">
        <f t="shared" si="2"/>
        <v>0</v>
      </c>
      <c r="AH6" s="60">
        <f t="shared" si="2"/>
        <v>0</v>
      </c>
      <c r="AI6" s="60">
        <f t="shared" si="2"/>
        <v>0</v>
      </c>
      <c r="AJ6" s="60">
        <f t="shared" si="2"/>
        <v>0</v>
      </c>
      <c r="AK6" s="60">
        <f t="shared" si="2"/>
        <v>0</v>
      </c>
      <c r="AL6" s="129">
        <f t="shared" si="2"/>
        <v>0</v>
      </c>
      <c r="AM6" s="131">
        <f aca="true" t="shared" si="3" ref="AM6:AX6">SUM(AM7:AM9)</f>
        <v>286.907849</v>
      </c>
      <c r="AN6" s="58">
        <f t="shared" si="3"/>
        <v>290.69689</v>
      </c>
      <c r="AO6" s="88">
        <f t="shared" si="3"/>
        <v>296.067809</v>
      </c>
      <c r="AP6" s="88">
        <f t="shared" si="3"/>
        <v>323.61509317</v>
      </c>
      <c r="AQ6" s="88">
        <f t="shared" si="3"/>
        <v>330.40892462</v>
      </c>
      <c r="AR6" s="88">
        <f t="shared" si="3"/>
        <v>334.64888908</v>
      </c>
      <c r="AS6" s="141">
        <f t="shared" si="3"/>
        <v>277.47258236</v>
      </c>
      <c r="AT6" s="88">
        <f t="shared" si="3"/>
        <v>0</v>
      </c>
      <c r="AU6" s="88">
        <f t="shared" si="3"/>
        <v>0</v>
      </c>
      <c r="AV6" s="88">
        <f t="shared" si="3"/>
        <v>0</v>
      </c>
      <c r="AW6" s="88">
        <f t="shared" si="3"/>
        <v>0</v>
      </c>
      <c r="AX6" s="85">
        <f t="shared" si="3"/>
        <v>0</v>
      </c>
      <c r="AY6" s="99"/>
    </row>
    <row r="7" spans="1:51" ht="12.75">
      <c r="A7" s="7"/>
      <c r="B7" s="8" t="s">
        <v>2</v>
      </c>
      <c r="C7" s="2">
        <v>4.40935</v>
      </c>
      <c r="D7" s="9">
        <v>1.867137</v>
      </c>
      <c r="E7" s="9">
        <v>3.598413</v>
      </c>
      <c r="F7" s="9">
        <v>3.0151236399999997</v>
      </c>
      <c r="G7" s="9">
        <v>1.58920974</v>
      </c>
      <c r="H7" s="9">
        <v>2.2044397399999998</v>
      </c>
      <c r="I7" s="9">
        <v>2.4211814499999997</v>
      </c>
      <c r="J7" s="9"/>
      <c r="K7" s="9"/>
      <c r="L7" s="9"/>
      <c r="M7" s="9"/>
      <c r="N7" s="63"/>
      <c r="O7" s="119">
        <v>50.517228</v>
      </c>
      <c r="P7" s="62">
        <v>64.386666</v>
      </c>
      <c r="Q7" s="62">
        <v>68.306375</v>
      </c>
      <c r="R7" s="62">
        <v>79.48542927</v>
      </c>
      <c r="S7" s="62">
        <v>82.62530114</v>
      </c>
      <c r="T7" s="62">
        <v>53.637006230000004</v>
      </c>
      <c r="U7" s="62">
        <v>51.084017700000004</v>
      </c>
      <c r="V7" s="62"/>
      <c r="W7" s="62"/>
      <c r="X7" s="62"/>
      <c r="Y7" s="62"/>
      <c r="Z7" s="63"/>
      <c r="AA7" s="119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2"/>
      <c r="AM7" s="119">
        <f aca="true" t="shared" si="4" ref="AM7:AW9">C7+O7+AA7</f>
        <v>54.926578000000006</v>
      </c>
      <c r="AN7" s="9">
        <f t="shared" si="4"/>
        <v>66.253803</v>
      </c>
      <c r="AO7" s="9">
        <f t="shared" si="4"/>
        <v>71.904788</v>
      </c>
      <c r="AP7" s="9">
        <f t="shared" si="4"/>
        <v>82.50055291</v>
      </c>
      <c r="AQ7" s="9">
        <f t="shared" si="4"/>
        <v>84.21451088</v>
      </c>
      <c r="AR7" s="9">
        <f t="shared" si="4"/>
        <v>55.84144597</v>
      </c>
      <c r="AS7" s="63">
        <f t="shared" si="4"/>
        <v>53.50519915</v>
      </c>
      <c r="AT7" s="62">
        <f t="shared" si="4"/>
        <v>0</v>
      </c>
      <c r="AU7" s="9">
        <f t="shared" si="4"/>
        <v>0</v>
      </c>
      <c r="AV7" s="9">
        <f t="shared" si="4"/>
        <v>0</v>
      </c>
      <c r="AW7" s="9">
        <f t="shared" si="4"/>
        <v>0</v>
      </c>
      <c r="AX7" s="82"/>
      <c r="AY7" s="98"/>
    </row>
    <row r="8" spans="1:51" ht="12.75">
      <c r="A8" s="7"/>
      <c r="B8" s="8" t="s">
        <v>3</v>
      </c>
      <c r="C8" s="2">
        <v>3.466009</v>
      </c>
      <c r="D8" s="9">
        <v>3.380782</v>
      </c>
      <c r="E8" s="9">
        <v>2.958087</v>
      </c>
      <c r="F8" s="9">
        <v>3.98031514</v>
      </c>
      <c r="G8" s="9">
        <v>4.41398141</v>
      </c>
      <c r="H8" s="9">
        <v>5.450331769999999</v>
      </c>
      <c r="I8" s="9">
        <v>6.383007940000001</v>
      </c>
      <c r="J8" s="9"/>
      <c r="K8" s="9"/>
      <c r="L8" s="9"/>
      <c r="M8" s="9"/>
      <c r="N8" s="63"/>
      <c r="O8" s="119">
        <v>171.880554</v>
      </c>
      <c r="P8" s="62">
        <v>160.094198</v>
      </c>
      <c r="Q8" s="62">
        <v>166.531178</v>
      </c>
      <c r="R8" s="62">
        <v>176.89693263</v>
      </c>
      <c r="S8" s="62">
        <v>176.44956789999998</v>
      </c>
      <c r="T8" s="62">
        <v>194.32664031000002</v>
      </c>
      <c r="U8" s="62">
        <v>142.42705084</v>
      </c>
      <c r="V8" s="62"/>
      <c r="W8" s="62"/>
      <c r="X8" s="62"/>
      <c r="Y8" s="62"/>
      <c r="Z8" s="63"/>
      <c r="AA8" s="119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2"/>
      <c r="AM8" s="119">
        <f t="shared" si="4"/>
        <v>175.346563</v>
      </c>
      <c r="AN8" s="9">
        <f t="shared" si="4"/>
        <v>163.47498000000002</v>
      </c>
      <c r="AO8" s="9">
        <f t="shared" si="4"/>
        <v>169.48926500000002</v>
      </c>
      <c r="AP8" s="9">
        <f t="shared" si="4"/>
        <v>180.87724777</v>
      </c>
      <c r="AQ8" s="9">
        <f t="shared" si="4"/>
        <v>180.86354930999997</v>
      </c>
      <c r="AR8" s="9">
        <f t="shared" si="4"/>
        <v>199.77697208</v>
      </c>
      <c r="AS8" s="63">
        <f t="shared" si="4"/>
        <v>148.81005878</v>
      </c>
      <c r="AT8" s="62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82"/>
      <c r="AY8" s="98"/>
    </row>
    <row r="9" spans="1:54" ht="12.75">
      <c r="A9" s="7"/>
      <c r="B9" s="8" t="s">
        <v>4</v>
      </c>
      <c r="C9" s="2">
        <v>7.19262</v>
      </c>
      <c r="D9" s="9">
        <v>7.170924</v>
      </c>
      <c r="E9" s="9">
        <v>7.050691</v>
      </c>
      <c r="F9" s="9">
        <v>6.766177460000001</v>
      </c>
      <c r="G9" s="9">
        <v>6.84044701</v>
      </c>
      <c r="H9" s="9">
        <v>6.82656929</v>
      </c>
      <c r="I9" s="9">
        <v>6.82601941</v>
      </c>
      <c r="J9" s="9"/>
      <c r="K9" s="9"/>
      <c r="L9" s="9"/>
      <c r="M9" s="9"/>
      <c r="N9" s="63"/>
      <c r="O9" s="119">
        <v>49.442088</v>
      </c>
      <c r="P9" s="62">
        <v>53.797183</v>
      </c>
      <c r="Q9" s="62">
        <v>47.623065</v>
      </c>
      <c r="R9" s="62">
        <v>53.47111502999999</v>
      </c>
      <c r="S9" s="62">
        <v>58.49041742</v>
      </c>
      <c r="T9" s="62">
        <v>72.20390173999999</v>
      </c>
      <c r="U9" s="62">
        <v>68.33130502</v>
      </c>
      <c r="V9" s="62"/>
      <c r="W9" s="62"/>
      <c r="X9" s="62"/>
      <c r="Y9" s="62"/>
      <c r="Z9" s="63"/>
      <c r="AA9" s="119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2"/>
      <c r="AM9" s="119">
        <f t="shared" si="4"/>
        <v>56.634707999999996</v>
      </c>
      <c r="AN9" s="9">
        <f t="shared" si="4"/>
        <v>60.968106999999996</v>
      </c>
      <c r="AO9" s="9">
        <f t="shared" si="4"/>
        <v>54.673756</v>
      </c>
      <c r="AP9" s="9">
        <f t="shared" si="4"/>
        <v>60.237292489999994</v>
      </c>
      <c r="AQ9" s="9">
        <f t="shared" si="4"/>
        <v>65.33086443</v>
      </c>
      <c r="AR9" s="9">
        <f t="shared" si="4"/>
        <v>79.03047102999999</v>
      </c>
      <c r="AS9" s="63">
        <f t="shared" si="4"/>
        <v>75.15732443</v>
      </c>
      <c r="AT9" s="62">
        <f t="shared" si="4"/>
        <v>0</v>
      </c>
      <c r="AU9" s="9">
        <f t="shared" si="4"/>
        <v>0</v>
      </c>
      <c r="AV9" s="9">
        <f t="shared" si="4"/>
        <v>0</v>
      </c>
      <c r="AW9" s="9">
        <f t="shared" si="4"/>
        <v>0</v>
      </c>
      <c r="AX9" s="82"/>
      <c r="AY9" s="98"/>
      <c r="AZ9" s="102"/>
      <c r="BA9" s="100"/>
      <c r="BB9" s="103"/>
    </row>
    <row r="10" spans="2:54" s="54" customFormat="1" ht="26.25">
      <c r="B10" s="55" t="s">
        <v>5</v>
      </c>
      <c r="C10" s="92">
        <f aca="true" t="shared" si="5" ref="C10:N10">SUM(C11:C13)</f>
        <v>3.658976</v>
      </c>
      <c r="D10" s="59">
        <f t="shared" si="5"/>
        <v>2.60677</v>
      </c>
      <c r="E10" s="59">
        <f t="shared" si="5"/>
        <v>2.529453</v>
      </c>
      <c r="F10" s="59">
        <f t="shared" si="5"/>
        <v>3.438651</v>
      </c>
      <c r="G10" s="59">
        <f t="shared" si="5"/>
        <v>3.4749619999999997</v>
      </c>
      <c r="H10" s="59">
        <f>SUM(H11:H13)</f>
        <v>3.472664</v>
      </c>
      <c r="I10" s="59">
        <f t="shared" si="5"/>
        <v>3.5499539999999996</v>
      </c>
      <c r="J10" s="59">
        <f t="shared" si="5"/>
        <v>0</v>
      </c>
      <c r="K10" s="59">
        <f t="shared" si="5"/>
        <v>0</v>
      </c>
      <c r="L10" s="59">
        <f t="shared" si="5"/>
        <v>0</v>
      </c>
      <c r="M10" s="59">
        <f t="shared" si="5"/>
        <v>0</v>
      </c>
      <c r="N10" s="93">
        <f t="shared" si="5"/>
        <v>0</v>
      </c>
      <c r="O10" s="120">
        <f aca="true" t="shared" si="6" ref="O10:Z10">SUM(O11:O13)</f>
        <v>0.6201369999999999</v>
      </c>
      <c r="P10" s="79">
        <f t="shared" si="6"/>
        <v>0.998258</v>
      </c>
      <c r="Q10" s="57">
        <f t="shared" si="6"/>
        <v>0.835554</v>
      </c>
      <c r="R10" s="57">
        <f t="shared" si="6"/>
        <v>0.9718323600000002</v>
      </c>
      <c r="S10" s="57">
        <f t="shared" si="6"/>
        <v>1.11074536</v>
      </c>
      <c r="T10" s="57">
        <f t="shared" si="6"/>
        <v>0.94975382</v>
      </c>
      <c r="U10" s="57">
        <f t="shared" si="6"/>
        <v>0.7968956800000001</v>
      </c>
      <c r="V10" s="57">
        <f t="shared" si="6"/>
        <v>0</v>
      </c>
      <c r="W10" s="57">
        <f t="shared" si="6"/>
        <v>0</v>
      </c>
      <c r="X10" s="57">
        <f t="shared" si="6"/>
        <v>0</v>
      </c>
      <c r="Y10" s="57">
        <f t="shared" si="6"/>
        <v>0</v>
      </c>
      <c r="Z10" s="90">
        <f t="shared" si="6"/>
        <v>0</v>
      </c>
      <c r="AA10" s="120">
        <f aca="true" t="shared" si="7" ref="AA10:AL10">SUM(AA11:AA13)</f>
        <v>0</v>
      </c>
      <c r="AB10" s="79">
        <f t="shared" si="7"/>
        <v>0</v>
      </c>
      <c r="AC10" s="79">
        <f t="shared" si="7"/>
        <v>0</v>
      </c>
      <c r="AD10" s="79">
        <f t="shared" si="7"/>
        <v>0</v>
      </c>
      <c r="AE10" s="79">
        <f t="shared" si="7"/>
        <v>0</v>
      </c>
      <c r="AF10" s="79">
        <f t="shared" si="7"/>
        <v>0</v>
      </c>
      <c r="AG10" s="79">
        <f t="shared" si="7"/>
        <v>0</v>
      </c>
      <c r="AH10" s="79">
        <f t="shared" si="7"/>
        <v>0</v>
      </c>
      <c r="AI10" s="79">
        <f t="shared" si="7"/>
        <v>0</v>
      </c>
      <c r="AJ10" s="79">
        <f t="shared" si="7"/>
        <v>0</v>
      </c>
      <c r="AK10" s="79">
        <f t="shared" si="7"/>
        <v>0</v>
      </c>
      <c r="AL10" s="130">
        <f t="shared" si="7"/>
        <v>0</v>
      </c>
      <c r="AM10" s="120">
        <f aca="true" t="shared" si="8" ref="AM10:AX10">SUM(AM11:AM13)</f>
        <v>4.279113000000001</v>
      </c>
      <c r="AN10" s="57">
        <f t="shared" si="8"/>
        <v>3.605028</v>
      </c>
      <c r="AO10" s="57">
        <f t="shared" si="8"/>
        <v>3.3650070000000003</v>
      </c>
      <c r="AP10" s="57">
        <f t="shared" si="8"/>
        <v>4.41048336</v>
      </c>
      <c r="AQ10" s="57">
        <f t="shared" si="8"/>
        <v>4.585707360000001</v>
      </c>
      <c r="AR10" s="57">
        <f>SUM(AR11:AR13)</f>
        <v>4.42241782</v>
      </c>
      <c r="AS10" s="90">
        <f t="shared" si="8"/>
        <v>4.34684968</v>
      </c>
      <c r="AT10" s="79">
        <f t="shared" si="8"/>
        <v>0</v>
      </c>
      <c r="AU10" s="57">
        <f t="shared" si="8"/>
        <v>0</v>
      </c>
      <c r="AV10" s="57">
        <f t="shared" si="8"/>
        <v>0</v>
      </c>
      <c r="AW10" s="57">
        <f t="shared" si="8"/>
        <v>0</v>
      </c>
      <c r="AX10" s="83">
        <f t="shared" si="8"/>
        <v>0</v>
      </c>
      <c r="AY10" s="99"/>
      <c r="AZ10" s="104"/>
      <c r="BA10" s="101"/>
      <c r="BB10" s="101"/>
    </row>
    <row r="11" spans="2:51" ht="12.75">
      <c r="B11" s="8" t="s">
        <v>2</v>
      </c>
      <c r="C11" s="2">
        <v>0.092349</v>
      </c>
      <c r="D11" s="9">
        <v>0.056436</v>
      </c>
      <c r="E11" s="9">
        <v>0.040389</v>
      </c>
      <c r="F11" s="9">
        <v>0.133343</v>
      </c>
      <c r="G11" s="9">
        <v>0.172051</v>
      </c>
      <c r="H11" s="9">
        <v>0.148898</v>
      </c>
      <c r="I11" s="9">
        <v>0.227743</v>
      </c>
      <c r="J11" s="9"/>
      <c r="K11" s="9"/>
      <c r="L11" s="9"/>
      <c r="M11" s="9"/>
      <c r="N11" s="63"/>
      <c r="O11" s="119">
        <v>0.072108</v>
      </c>
      <c r="P11" s="62">
        <v>0.513166</v>
      </c>
      <c r="Q11" s="62">
        <v>0.145825</v>
      </c>
      <c r="R11" s="62">
        <v>0.18410656</v>
      </c>
      <c r="S11" s="62">
        <v>0.156119</v>
      </c>
      <c r="T11" s="62">
        <v>0.03045</v>
      </c>
      <c r="U11" s="62">
        <v>0.028124</v>
      </c>
      <c r="V11" s="62"/>
      <c r="W11" s="59"/>
      <c r="X11" s="59"/>
      <c r="Y11" s="59"/>
      <c r="Z11" s="93"/>
      <c r="AA11" s="119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2"/>
      <c r="AM11" s="119">
        <f aca="true" t="shared" si="9" ref="AM11:AS13">C11+O11+AA11</f>
        <v>0.16445700000000002</v>
      </c>
      <c r="AN11" s="9">
        <f t="shared" si="9"/>
        <v>0.569602</v>
      </c>
      <c r="AO11" s="9">
        <f t="shared" si="9"/>
        <v>0.18621400000000002</v>
      </c>
      <c r="AP11" s="9">
        <f t="shared" si="9"/>
        <v>0.31744956</v>
      </c>
      <c r="AQ11" s="9">
        <f t="shared" si="9"/>
        <v>0.32817</v>
      </c>
      <c r="AR11" s="9">
        <f t="shared" si="9"/>
        <v>0.179348</v>
      </c>
      <c r="AS11" s="63">
        <f t="shared" si="9"/>
        <v>0.255867</v>
      </c>
      <c r="AT11" s="62"/>
      <c r="AU11" s="9"/>
      <c r="AV11" s="9"/>
      <c r="AW11" s="9"/>
      <c r="AX11" s="82"/>
      <c r="AY11" s="98"/>
    </row>
    <row r="12" spans="2:51" ht="12.75">
      <c r="B12" s="8" t="s">
        <v>3</v>
      </c>
      <c r="C12" s="2">
        <v>1.526037</v>
      </c>
      <c r="D12" s="9">
        <v>1.317744</v>
      </c>
      <c r="E12" s="9">
        <v>1.260019</v>
      </c>
      <c r="F12" s="9">
        <v>1.412888</v>
      </c>
      <c r="G12" s="9">
        <v>1.308138</v>
      </c>
      <c r="H12" s="9">
        <v>1.31891</v>
      </c>
      <c r="I12" s="9">
        <v>1.302142</v>
      </c>
      <c r="J12" s="9"/>
      <c r="K12" s="9"/>
      <c r="L12" s="9"/>
      <c r="M12" s="9"/>
      <c r="N12" s="63"/>
      <c r="O12" s="119">
        <v>0.365587</v>
      </c>
      <c r="P12" s="62">
        <v>0.379511</v>
      </c>
      <c r="Q12" s="62">
        <v>0.608954</v>
      </c>
      <c r="R12" s="62">
        <v>0.7333168000000001</v>
      </c>
      <c r="S12" s="62">
        <v>0.90021736</v>
      </c>
      <c r="T12" s="62">
        <v>0.85869982</v>
      </c>
      <c r="U12" s="62">
        <v>0.71436268</v>
      </c>
      <c r="V12" s="62"/>
      <c r="W12" s="62"/>
      <c r="X12" s="62"/>
      <c r="Y12" s="62"/>
      <c r="Z12" s="63"/>
      <c r="AA12" s="119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2"/>
      <c r="AM12" s="119">
        <f t="shared" si="9"/>
        <v>1.8916240000000002</v>
      </c>
      <c r="AN12" s="9">
        <f t="shared" si="9"/>
        <v>1.697255</v>
      </c>
      <c r="AO12" s="9">
        <f t="shared" si="9"/>
        <v>1.868973</v>
      </c>
      <c r="AP12" s="9">
        <f t="shared" si="9"/>
        <v>2.1462048</v>
      </c>
      <c r="AQ12" s="9">
        <f t="shared" si="9"/>
        <v>2.20835536</v>
      </c>
      <c r="AR12" s="9">
        <f t="shared" si="9"/>
        <v>2.17760982</v>
      </c>
      <c r="AS12" s="63">
        <f t="shared" si="9"/>
        <v>2.0165046799999997</v>
      </c>
      <c r="AT12" s="62"/>
      <c r="AU12" s="9"/>
      <c r="AV12" s="9"/>
      <c r="AW12" s="9"/>
      <c r="AX12" s="82"/>
      <c r="AY12" s="98"/>
    </row>
    <row r="13" spans="2:51" ht="12.75">
      <c r="B13" s="8" t="s">
        <v>4</v>
      </c>
      <c r="C13" s="2">
        <v>2.04059</v>
      </c>
      <c r="D13" s="9">
        <v>1.23259</v>
      </c>
      <c r="E13" s="9">
        <v>1.229045</v>
      </c>
      <c r="F13" s="9">
        <v>1.89242</v>
      </c>
      <c r="G13" s="9">
        <v>1.994773</v>
      </c>
      <c r="H13" s="9">
        <v>2.004856</v>
      </c>
      <c r="I13" s="9">
        <v>2.020069</v>
      </c>
      <c r="J13" s="9"/>
      <c r="K13" s="9"/>
      <c r="L13" s="9"/>
      <c r="M13" s="9"/>
      <c r="N13" s="63"/>
      <c r="O13" s="119">
        <v>0.182442</v>
      </c>
      <c r="P13" s="62">
        <v>0.105581</v>
      </c>
      <c r="Q13" s="62">
        <v>0.080775</v>
      </c>
      <c r="R13" s="62">
        <v>0.054409</v>
      </c>
      <c r="S13" s="62">
        <v>0.054409</v>
      </c>
      <c r="T13" s="62">
        <v>0.060604</v>
      </c>
      <c r="U13" s="62">
        <v>0.054409</v>
      </c>
      <c r="V13" s="62"/>
      <c r="W13" s="62"/>
      <c r="X13" s="62"/>
      <c r="Y13" s="62"/>
      <c r="Z13" s="63"/>
      <c r="AA13" s="119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2"/>
      <c r="AM13" s="119">
        <f t="shared" si="9"/>
        <v>2.223032</v>
      </c>
      <c r="AN13" s="9">
        <f t="shared" si="9"/>
        <v>1.338171</v>
      </c>
      <c r="AO13" s="9">
        <f t="shared" si="9"/>
        <v>1.30982</v>
      </c>
      <c r="AP13" s="9">
        <f t="shared" si="9"/>
        <v>1.946829</v>
      </c>
      <c r="AQ13" s="9">
        <f t="shared" si="9"/>
        <v>2.049182</v>
      </c>
      <c r="AR13" s="9">
        <f t="shared" si="9"/>
        <v>2.0654600000000003</v>
      </c>
      <c r="AS13" s="63">
        <f t="shared" si="9"/>
        <v>2.074478</v>
      </c>
      <c r="AT13" s="62"/>
      <c r="AU13" s="9"/>
      <c r="AV13" s="9"/>
      <c r="AW13" s="9"/>
      <c r="AX13" s="82"/>
      <c r="AY13" s="98"/>
    </row>
    <row r="14" spans="2:51" s="54" customFormat="1" ht="26.25">
      <c r="B14" s="55" t="s">
        <v>8</v>
      </c>
      <c r="C14" s="79">
        <f aca="true" t="shared" si="10" ref="C14:N14">SUM(C15:C17)</f>
        <v>0.412847</v>
      </c>
      <c r="D14" s="57">
        <f t="shared" si="10"/>
        <v>0</v>
      </c>
      <c r="E14" s="57">
        <f t="shared" si="10"/>
        <v>0</v>
      </c>
      <c r="F14" s="57">
        <f t="shared" si="10"/>
        <v>0.412847</v>
      </c>
      <c r="G14" s="57">
        <f t="shared" si="10"/>
        <v>0.412847</v>
      </c>
      <c r="H14" s="57">
        <f t="shared" si="10"/>
        <v>0.412847</v>
      </c>
      <c r="I14" s="57">
        <f t="shared" si="10"/>
        <v>0.412847</v>
      </c>
      <c r="J14" s="57">
        <f t="shared" si="10"/>
        <v>0</v>
      </c>
      <c r="K14" s="57">
        <f t="shared" si="10"/>
        <v>0</v>
      </c>
      <c r="L14" s="57">
        <f t="shared" si="10"/>
        <v>0</v>
      </c>
      <c r="M14" s="57">
        <f t="shared" si="10"/>
        <v>0</v>
      </c>
      <c r="N14" s="90">
        <f t="shared" si="10"/>
        <v>0</v>
      </c>
      <c r="O14" s="120">
        <f aca="true" t="shared" si="11" ref="O14:Z14">SUM(O15:O17)</f>
        <v>0.0125</v>
      </c>
      <c r="P14" s="79">
        <f t="shared" si="11"/>
        <v>0.011</v>
      </c>
      <c r="Q14" s="57">
        <f t="shared" si="11"/>
        <v>0.0095</v>
      </c>
      <c r="R14" s="59">
        <f t="shared" si="11"/>
        <v>0.008</v>
      </c>
      <c r="S14" s="57">
        <f t="shared" si="11"/>
        <v>1.7914999999999999</v>
      </c>
      <c r="T14" s="57">
        <f t="shared" si="11"/>
        <v>0.0035</v>
      </c>
      <c r="U14" s="57">
        <f t="shared" si="11"/>
        <v>0.002</v>
      </c>
      <c r="V14" s="57">
        <f t="shared" si="11"/>
        <v>0</v>
      </c>
      <c r="W14" s="57">
        <f t="shared" si="11"/>
        <v>0</v>
      </c>
      <c r="X14" s="57">
        <f t="shared" si="11"/>
        <v>0</v>
      </c>
      <c r="Y14" s="57">
        <f t="shared" si="11"/>
        <v>0</v>
      </c>
      <c r="Z14" s="93">
        <f t="shared" si="11"/>
        <v>0</v>
      </c>
      <c r="AA14" s="120">
        <f aca="true" t="shared" si="12" ref="AA14:AL14">SUM(AA15:AA17)</f>
        <v>0</v>
      </c>
      <c r="AB14" s="79">
        <f t="shared" si="12"/>
        <v>0</v>
      </c>
      <c r="AC14" s="79">
        <f t="shared" si="12"/>
        <v>0</v>
      </c>
      <c r="AD14" s="79">
        <f t="shared" si="12"/>
        <v>0</v>
      </c>
      <c r="AE14" s="79">
        <f t="shared" si="12"/>
        <v>0</v>
      </c>
      <c r="AF14" s="79">
        <f t="shared" si="12"/>
        <v>0</v>
      </c>
      <c r="AG14" s="79">
        <f t="shared" si="12"/>
        <v>0</v>
      </c>
      <c r="AH14" s="79">
        <f t="shared" si="12"/>
        <v>0</v>
      </c>
      <c r="AI14" s="79">
        <f t="shared" si="12"/>
        <v>0</v>
      </c>
      <c r="AJ14" s="79">
        <f t="shared" si="12"/>
        <v>0</v>
      </c>
      <c r="AK14" s="79">
        <f t="shared" si="12"/>
        <v>0</v>
      </c>
      <c r="AL14" s="130">
        <f t="shared" si="12"/>
        <v>0</v>
      </c>
      <c r="AM14" s="120">
        <f aca="true" t="shared" si="13" ref="AM14:AX14">SUM(AM15:AM17)</f>
        <v>0.42534700000000003</v>
      </c>
      <c r="AN14" s="57">
        <f t="shared" si="13"/>
        <v>0.011</v>
      </c>
      <c r="AO14" s="57">
        <f t="shared" si="13"/>
        <v>0.0095</v>
      </c>
      <c r="AP14" s="57">
        <f t="shared" si="13"/>
        <v>0.420847</v>
      </c>
      <c r="AQ14" s="57">
        <f t="shared" si="13"/>
        <v>2.204347</v>
      </c>
      <c r="AR14" s="57">
        <f t="shared" si="13"/>
        <v>0.416347</v>
      </c>
      <c r="AS14" s="90">
        <f t="shared" si="13"/>
        <v>0.414847</v>
      </c>
      <c r="AT14" s="79">
        <f t="shared" si="13"/>
        <v>0</v>
      </c>
      <c r="AU14" s="57">
        <f t="shared" si="13"/>
        <v>0</v>
      </c>
      <c r="AV14" s="57">
        <f t="shared" si="13"/>
        <v>0</v>
      </c>
      <c r="AW14" s="79">
        <f t="shared" si="13"/>
        <v>0</v>
      </c>
      <c r="AX14" s="83">
        <f t="shared" si="13"/>
        <v>0</v>
      </c>
      <c r="AY14" s="99"/>
    </row>
    <row r="15" spans="2:51" ht="12.75">
      <c r="B15" s="8" t="s">
        <v>2</v>
      </c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63"/>
      <c r="O15" s="119"/>
      <c r="P15" s="62"/>
      <c r="Q15" s="62"/>
      <c r="R15" s="62"/>
      <c r="S15" s="62">
        <v>1.785</v>
      </c>
      <c r="T15" s="62"/>
      <c r="U15" s="62"/>
      <c r="V15" s="62"/>
      <c r="W15" s="62"/>
      <c r="X15" s="62"/>
      <c r="Y15" s="62"/>
      <c r="Z15" s="63"/>
      <c r="AA15" s="119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2"/>
      <c r="AM15" s="119">
        <f aca="true" t="shared" si="14" ref="AM15:AS17">C15+O15+AA15</f>
        <v>0</v>
      </c>
      <c r="AN15" s="9">
        <f t="shared" si="14"/>
        <v>0</v>
      </c>
      <c r="AO15" s="9">
        <f t="shared" si="14"/>
        <v>0</v>
      </c>
      <c r="AP15" s="9">
        <f t="shared" si="14"/>
        <v>0</v>
      </c>
      <c r="AQ15" s="9">
        <f t="shared" si="14"/>
        <v>1.785</v>
      </c>
      <c r="AR15" s="9">
        <f t="shared" si="14"/>
        <v>0</v>
      </c>
      <c r="AS15" s="63">
        <f t="shared" si="14"/>
        <v>0</v>
      </c>
      <c r="AT15" s="62"/>
      <c r="AU15" s="9"/>
      <c r="AV15" s="9"/>
      <c r="AW15" s="62"/>
      <c r="AX15" s="2"/>
      <c r="AY15" s="98"/>
    </row>
    <row r="16" spans="2:51" ht="12.75">
      <c r="B16" s="8" t="s">
        <v>3</v>
      </c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61"/>
      <c r="O16" s="12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1"/>
      <c r="AA16" s="121"/>
      <c r="AB16" s="62"/>
      <c r="AC16" s="62"/>
      <c r="AD16" s="78"/>
      <c r="AE16" s="62"/>
      <c r="AF16" s="62"/>
      <c r="AG16" s="61"/>
      <c r="AH16" s="62"/>
      <c r="AI16" s="62"/>
      <c r="AJ16" s="78"/>
      <c r="AK16" s="62"/>
      <c r="AL16" s="84"/>
      <c r="AM16" s="12">
        <f t="shared" si="14"/>
        <v>0</v>
      </c>
      <c r="AN16" s="12">
        <f t="shared" si="14"/>
        <v>0</v>
      </c>
      <c r="AO16" s="12">
        <f t="shared" si="14"/>
        <v>0</v>
      </c>
      <c r="AP16" s="12">
        <f t="shared" si="14"/>
        <v>0</v>
      </c>
      <c r="AQ16" s="12">
        <f t="shared" si="14"/>
        <v>0</v>
      </c>
      <c r="AR16" s="12">
        <f t="shared" si="14"/>
        <v>0</v>
      </c>
      <c r="AS16" s="61">
        <f t="shared" si="14"/>
        <v>0</v>
      </c>
      <c r="AT16" s="78"/>
      <c r="AU16" s="12"/>
      <c r="AV16" s="12"/>
      <c r="AW16" s="12"/>
      <c r="AX16" s="3"/>
      <c r="AY16" s="98"/>
    </row>
    <row r="17" spans="2:51" ht="12.75">
      <c r="B17" s="8" t="s">
        <v>4</v>
      </c>
      <c r="C17" s="3">
        <v>0.412847</v>
      </c>
      <c r="D17" s="9"/>
      <c r="E17" s="9"/>
      <c r="F17" s="9">
        <v>0.412847</v>
      </c>
      <c r="G17" s="9">
        <v>0.412847</v>
      </c>
      <c r="H17" s="9">
        <v>0.412847</v>
      </c>
      <c r="I17" s="9">
        <v>0.412847</v>
      </c>
      <c r="J17" s="9"/>
      <c r="K17" s="9"/>
      <c r="L17" s="9"/>
      <c r="M17" s="9"/>
      <c r="N17" s="61"/>
      <c r="O17" s="122">
        <v>0.0125</v>
      </c>
      <c r="P17" s="75">
        <v>0.011</v>
      </c>
      <c r="Q17" s="75">
        <v>0.0095</v>
      </c>
      <c r="R17" s="75">
        <v>0.008</v>
      </c>
      <c r="S17" s="62">
        <v>0.0065</v>
      </c>
      <c r="T17" s="62">
        <v>0.0035</v>
      </c>
      <c r="U17" s="62">
        <v>0.002</v>
      </c>
      <c r="V17" s="62"/>
      <c r="W17" s="62"/>
      <c r="X17" s="62"/>
      <c r="Y17" s="62"/>
      <c r="Z17" s="61"/>
      <c r="AA17" s="121"/>
      <c r="AB17" s="62"/>
      <c r="AC17" s="62"/>
      <c r="AD17" s="78"/>
      <c r="AE17" s="62"/>
      <c r="AF17" s="62"/>
      <c r="AG17" s="61"/>
      <c r="AH17" s="62"/>
      <c r="AI17" s="62"/>
      <c r="AJ17" s="78"/>
      <c r="AK17" s="62"/>
      <c r="AL17" s="84"/>
      <c r="AM17" s="12">
        <f t="shared" si="14"/>
        <v>0.42534700000000003</v>
      </c>
      <c r="AN17" s="12">
        <f t="shared" si="14"/>
        <v>0.011</v>
      </c>
      <c r="AO17" s="12">
        <f t="shared" si="14"/>
        <v>0.0095</v>
      </c>
      <c r="AP17" s="12">
        <f t="shared" si="14"/>
        <v>0.420847</v>
      </c>
      <c r="AQ17" s="12">
        <f t="shared" si="14"/>
        <v>0.419347</v>
      </c>
      <c r="AR17" s="12">
        <f t="shared" si="14"/>
        <v>0.416347</v>
      </c>
      <c r="AS17" s="61">
        <f t="shared" si="14"/>
        <v>0.414847</v>
      </c>
      <c r="AT17" s="78"/>
      <c r="AU17" s="12"/>
      <c r="AV17" s="12"/>
      <c r="AW17" s="12"/>
      <c r="AX17" s="3"/>
      <c r="AY17" s="98"/>
    </row>
    <row r="18" spans="2:51" s="54" customFormat="1" ht="23.25" customHeight="1">
      <c r="B18" s="55" t="s">
        <v>6</v>
      </c>
      <c r="C18" s="79">
        <f aca="true" t="shared" si="15" ref="C18:N18">SUM(C19:C21)</f>
        <v>0</v>
      </c>
      <c r="D18" s="57">
        <f t="shared" si="15"/>
        <v>0</v>
      </c>
      <c r="E18" s="57">
        <f t="shared" si="15"/>
        <v>0</v>
      </c>
      <c r="F18" s="57">
        <f t="shared" si="15"/>
        <v>0</v>
      </c>
      <c r="G18" s="57">
        <f t="shared" si="15"/>
        <v>0</v>
      </c>
      <c r="H18" s="57">
        <f t="shared" si="15"/>
        <v>0</v>
      </c>
      <c r="I18" s="57">
        <f t="shared" si="15"/>
        <v>0</v>
      </c>
      <c r="J18" s="57">
        <f t="shared" si="15"/>
        <v>0</v>
      </c>
      <c r="K18" s="57">
        <f t="shared" si="15"/>
        <v>0</v>
      </c>
      <c r="L18" s="57">
        <f t="shared" si="15"/>
        <v>0</v>
      </c>
      <c r="M18" s="57">
        <f t="shared" si="15"/>
        <v>0</v>
      </c>
      <c r="N18" s="90">
        <f t="shared" si="15"/>
        <v>0</v>
      </c>
      <c r="O18" s="123">
        <f aca="true" t="shared" si="16" ref="O18:Z18">SUM(O19:O21)</f>
        <v>0.324</v>
      </c>
      <c r="P18" s="79">
        <f t="shared" si="16"/>
        <v>0.306</v>
      </c>
      <c r="Q18" s="57">
        <f t="shared" si="16"/>
        <v>0.29</v>
      </c>
      <c r="R18" s="57">
        <f t="shared" si="16"/>
        <v>0.275</v>
      </c>
      <c r="S18" s="57">
        <f t="shared" si="16"/>
        <v>0.325</v>
      </c>
      <c r="T18" s="57">
        <f t="shared" si="16"/>
        <v>0.246</v>
      </c>
      <c r="U18" s="57">
        <f t="shared" si="16"/>
        <v>0.233</v>
      </c>
      <c r="V18" s="57">
        <f t="shared" si="16"/>
        <v>0</v>
      </c>
      <c r="W18" s="57">
        <f t="shared" si="16"/>
        <v>0</v>
      </c>
      <c r="X18" s="57">
        <f t="shared" si="16"/>
        <v>0</v>
      </c>
      <c r="Y18" s="57">
        <f t="shared" si="16"/>
        <v>0</v>
      </c>
      <c r="Z18" s="93">
        <f t="shared" si="16"/>
        <v>0</v>
      </c>
      <c r="AA18" s="120">
        <f aca="true" t="shared" si="17" ref="AA18:AL18">SUM(AA19:AA21)</f>
        <v>0</v>
      </c>
      <c r="AB18" s="79">
        <f t="shared" si="17"/>
        <v>0</v>
      </c>
      <c r="AC18" s="79">
        <f t="shared" si="17"/>
        <v>0</v>
      </c>
      <c r="AD18" s="79">
        <f t="shared" si="17"/>
        <v>0</v>
      </c>
      <c r="AE18" s="79">
        <f t="shared" si="17"/>
        <v>0</v>
      </c>
      <c r="AF18" s="79">
        <f t="shared" si="17"/>
        <v>0</v>
      </c>
      <c r="AG18" s="90">
        <f t="shared" si="17"/>
        <v>0</v>
      </c>
      <c r="AH18" s="79">
        <f t="shared" si="17"/>
        <v>0</v>
      </c>
      <c r="AI18" s="79">
        <f t="shared" si="17"/>
        <v>0</v>
      </c>
      <c r="AJ18" s="79">
        <f t="shared" si="17"/>
        <v>0</v>
      </c>
      <c r="AK18" s="79">
        <f t="shared" si="17"/>
        <v>0</v>
      </c>
      <c r="AL18" s="90">
        <f t="shared" si="17"/>
        <v>0</v>
      </c>
      <c r="AM18" s="57">
        <f aca="true" t="shared" si="18" ref="AM18:AX18">SUM(AM19:AM21)</f>
        <v>0.324</v>
      </c>
      <c r="AN18" s="57">
        <f t="shared" si="18"/>
        <v>0.306</v>
      </c>
      <c r="AO18" s="57">
        <f t="shared" si="18"/>
        <v>0.29</v>
      </c>
      <c r="AP18" s="57">
        <f t="shared" si="18"/>
        <v>0.275</v>
      </c>
      <c r="AQ18" s="57">
        <f t="shared" si="18"/>
        <v>0.325</v>
      </c>
      <c r="AR18" s="57">
        <f t="shared" si="18"/>
        <v>0.246</v>
      </c>
      <c r="AS18" s="90">
        <f t="shared" si="18"/>
        <v>0.233</v>
      </c>
      <c r="AT18" s="79">
        <f t="shared" si="18"/>
        <v>0</v>
      </c>
      <c r="AU18" s="57">
        <f t="shared" si="18"/>
        <v>0</v>
      </c>
      <c r="AV18" s="57">
        <f t="shared" si="18"/>
        <v>0</v>
      </c>
      <c r="AW18" s="57">
        <f t="shared" si="18"/>
        <v>0</v>
      </c>
      <c r="AX18" s="30">
        <f t="shared" si="18"/>
        <v>0</v>
      </c>
      <c r="AY18" s="99"/>
    </row>
    <row r="19" spans="2:51" ht="12.75">
      <c r="B19" s="8" t="s">
        <v>2</v>
      </c>
      <c r="C19" s="3"/>
      <c r="D19" s="9"/>
      <c r="E19" s="9"/>
      <c r="F19" s="9"/>
      <c r="G19" s="9"/>
      <c r="H19" s="9"/>
      <c r="I19" s="9"/>
      <c r="J19" s="9"/>
      <c r="K19" s="9"/>
      <c r="L19" s="9"/>
      <c r="M19" s="9"/>
      <c r="N19" s="61"/>
      <c r="O19" s="121"/>
      <c r="P19" s="62"/>
      <c r="Q19" s="62"/>
      <c r="R19" s="62"/>
      <c r="S19" s="62">
        <v>0.065</v>
      </c>
      <c r="T19" s="62"/>
      <c r="U19" s="62"/>
      <c r="V19" s="62"/>
      <c r="W19" s="62"/>
      <c r="X19" s="62"/>
      <c r="Y19" s="62"/>
      <c r="Z19" s="63"/>
      <c r="AA19" s="121"/>
      <c r="AB19" s="62"/>
      <c r="AC19" s="62"/>
      <c r="AD19" s="78"/>
      <c r="AE19" s="62"/>
      <c r="AF19" s="62"/>
      <c r="AG19" s="61"/>
      <c r="AH19" s="62"/>
      <c r="AI19" s="62"/>
      <c r="AJ19" s="78"/>
      <c r="AK19" s="62"/>
      <c r="AL19" s="84"/>
      <c r="AM19" s="12">
        <f aca="true" t="shared" si="19" ref="AM19:AS21">C19+O19+AA19</f>
        <v>0</v>
      </c>
      <c r="AN19" s="12">
        <f t="shared" si="19"/>
        <v>0</v>
      </c>
      <c r="AO19" s="12">
        <f t="shared" si="19"/>
        <v>0</v>
      </c>
      <c r="AP19" s="12">
        <f t="shared" si="19"/>
        <v>0</v>
      </c>
      <c r="AQ19" s="12">
        <f t="shared" si="19"/>
        <v>0.065</v>
      </c>
      <c r="AR19" s="12">
        <f t="shared" si="19"/>
        <v>0</v>
      </c>
      <c r="AS19" s="61">
        <f t="shared" si="19"/>
        <v>0</v>
      </c>
      <c r="AT19" s="78"/>
      <c r="AU19" s="12"/>
      <c r="AV19" s="12"/>
      <c r="AW19" s="12"/>
      <c r="AX19" s="3"/>
      <c r="AY19" s="98"/>
    </row>
    <row r="20" spans="2:51" ht="12.75">
      <c r="B20" s="8" t="s">
        <v>3</v>
      </c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61"/>
      <c r="O20" s="12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121"/>
      <c r="AB20" s="62"/>
      <c r="AC20" s="62"/>
      <c r="AD20" s="78"/>
      <c r="AE20" s="62"/>
      <c r="AF20" s="62"/>
      <c r="AG20" s="61"/>
      <c r="AH20" s="62"/>
      <c r="AI20" s="62"/>
      <c r="AJ20" s="78"/>
      <c r="AK20" s="62"/>
      <c r="AL20" s="84"/>
      <c r="AM20" s="12">
        <f t="shared" si="19"/>
        <v>0</v>
      </c>
      <c r="AN20" s="12">
        <f t="shared" si="19"/>
        <v>0</v>
      </c>
      <c r="AO20" s="12">
        <f t="shared" si="19"/>
        <v>0</v>
      </c>
      <c r="AP20" s="12">
        <f t="shared" si="19"/>
        <v>0</v>
      </c>
      <c r="AQ20" s="12">
        <f t="shared" si="19"/>
        <v>0</v>
      </c>
      <c r="AR20" s="12">
        <f t="shared" si="19"/>
        <v>0</v>
      </c>
      <c r="AS20" s="61">
        <f t="shared" si="19"/>
        <v>0</v>
      </c>
      <c r="AT20" s="78"/>
      <c r="AU20" s="12"/>
      <c r="AV20" s="12"/>
      <c r="AW20" s="12"/>
      <c r="AX20" s="3"/>
      <c r="AY20" s="98"/>
    </row>
    <row r="21" spans="2:51" ht="12.75">
      <c r="B21" s="8" t="s">
        <v>4</v>
      </c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61"/>
      <c r="O21" s="122">
        <v>0.324</v>
      </c>
      <c r="P21" s="75">
        <v>0.306</v>
      </c>
      <c r="Q21" s="75">
        <v>0.29</v>
      </c>
      <c r="R21" s="75">
        <v>0.275</v>
      </c>
      <c r="S21" s="62">
        <v>0.26</v>
      </c>
      <c r="T21" s="62">
        <v>0.246</v>
      </c>
      <c r="U21" s="62">
        <v>0.233</v>
      </c>
      <c r="V21" s="62"/>
      <c r="W21" s="62"/>
      <c r="X21" s="62"/>
      <c r="Y21" s="62"/>
      <c r="Z21" s="63"/>
      <c r="AA21" s="121"/>
      <c r="AB21" s="62"/>
      <c r="AC21" s="62"/>
      <c r="AD21" s="78"/>
      <c r="AE21" s="62"/>
      <c r="AF21" s="62"/>
      <c r="AG21" s="61"/>
      <c r="AH21" s="62"/>
      <c r="AI21" s="62"/>
      <c r="AJ21" s="78"/>
      <c r="AK21" s="62"/>
      <c r="AL21" s="84"/>
      <c r="AM21" s="12">
        <f t="shared" si="19"/>
        <v>0.324</v>
      </c>
      <c r="AN21" s="12">
        <f t="shared" si="19"/>
        <v>0.306</v>
      </c>
      <c r="AO21" s="12">
        <f t="shared" si="19"/>
        <v>0.29</v>
      </c>
      <c r="AP21" s="12">
        <f t="shared" si="19"/>
        <v>0.275</v>
      </c>
      <c r="AQ21" s="12">
        <f t="shared" si="19"/>
        <v>0.26</v>
      </c>
      <c r="AR21" s="12">
        <f t="shared" si="19"/>
        <v>0.246</v>
      </c>
      <c r="AS21" s="61">
        <f t="shared" si="19"/>
        <v>0.233</v>
      </c>
      <c r="AT21" s="78"/>
      <c r="AU21" s="12"/>
      <c r="AV21" s="12"/>
      <c r="AW21" s="12"/>
      <c r="AX21" s="3"/>
      <c r="AY21" s="98"/>
    </row>
    <row r="22" spans="2:51" s="54" customFormat="1" ht="26.25">
      <c r="B22" s="55" t="s">
        <v>10</v>
      </c>
      <c r="C22" s="92">
        <f aca="true" t="shared" si="20" ref="C22:N22">SUM(C23:C25)</f>
        <v>0.140582</v>
      </c>
      <c r="D22" s="59">
        <f t="shared" si="20"/>
        <v>0.133074</v>
      </c>
      <c r="E22" s="59">
        <f t="shared" si="20"/>
        <v>0.041462</v>
      </c>
      <c r="F22" s="59">
        <f t="shared" si="20"/>
        <v>0.041462</v>
      </c>
      <c r="G22" s="59">
        <f t="shared" si="20"/>
        <v>0.041462</v>
      </c>
      <c r="H22" s="59">
        <f t="shared" si="20"/>
        <v>0.041462</v>
      </c>
      <c r="I22" s="59">
        <f t="shared" si="20"/>
        <v>0.041462</v>
      </c>
      <c r="J22" s="59">
        <f t="shared" si="20"/>
        <v>0</v>
      </c>
      <c r="K22" s="59">
        <f t="shared" si="20"/>
        <v>0</v>
      </c>
      <c r="L22" s="59">
        <f t="shared" si="20"/>
        <v>0</v>
      </c>
      <c r="M22" s="59">
        <f t="shared" si="20"/>
        <v>0</v>
      </c>
      <c r="N22" s="93">
        <f t="shared" si="20"/>
        <v>0</v>
      </c>
      <c r="O22" s="123">
        <f aca="true" t="shared" si="21" ref="O22:Z22">SUM(O23:O25)</f>
        <v>0.030817</v>
      </c>
      <c r="P22" s="79">
        <f t="shared" si="21"/>
        <v>0.054984000000000005</v>
      </c>
      <c r="Q22" s="57">
        <f t="shared" si="21"/>
        <v>0.00522</v>
      </c>
      <c r="R22" s="57">
        <f t="shared" si="21"/>
        <v>0.0522</v>
      </c>
      <c r="S22" s="57">
        <f t="shared" si="21"/>
        <v>0.066493</v>
      </c>
      <c r="T22" s="57">
        <f t="shared" si="21"/>
        <v>0.075003</v>
      </c>
      <c r="U22" s="57">
        <f t="shared" si="21"/>
        <v>0.32729598000000004</v>
      </c>
      <c r="V22" s="57">
        <f t="shared" si="21"/>
        <v>0</v>
      </c>
      <c r="W22" s="57">
        <f t="shared" si="21"/>
        <v>0</v>
      </c>
      <c r="X22" s="57">
        <f t="shared" si="21"/>
        <v>0</v>
      </c>
      <c r="Y22" s="57">
        <f t="shared" si="21"/>
        <v>0</v>
      </c>
      <c r="Z22" s="93">
        <f t="shared" si="21"/>
        <v>0</v>
      </c>
      <c r="AA22" s="120">
        <f aca="true" t="shared" si="22" ref="AA22:AL22">SUM(AA23:AA25)</f>
        <v>0</v>
      </c>
      <c r="AB22" s="79">
        <f t="shared" si="22"/>
        <v>0</v>
      </c>
      <c r="AC22" s="79">
        <f t="shared" si="22"/>
        <v>0</v>
      </c>
      <c r="AD22" s="79">
        <f t="shared" si="22"/>
        <v>0</v>
      </c>
      <c r="AE22" s="79">
        <f t="shared" si="22"/>
        <v>0</v>
      </c>
      <c r="AF22" s="79">
        <f t="shared" si="22"/>
        <v>0</v>
      </c>
      <c r="AG22" s="90">
        <f t="shared" si="22"/>
        <v>0</v>
      </c>
      <c r="AH22" s="79">
        <f t="shared" si="22"/>
        <v>0</v>
      </c>
      <c r="AI22" s="79">
        <f t="shared" si="22"/>
        <v>0</v>
      </c>
      <c r="AJ22" s="79">
        <f t="shared" si="22"/>
        <v>0</v>
      </c>
      <c r="AK22" s="79">
        <f t="shared" si="22"/>
        <v>0</v>
      </c>
      <c r="AL22" s="30">
        <f t="shared" si="22"/>
        <v>0</v>
      </c>
      <c r="AM22" s="57">
        <f aca="true" t="shared" si="23" ref="AM22:AX22">SUM(AM23:AM25)</f>
        <v>0.17139900000000002</v>
      </c>
      <c r="AN22" s="57">
        <f t="shared" si="23"/>
        <v>0.188058</v>
      </c>
      <c r="AO22" s="57">
        <f t="shared" si="23"/>
        <v>0.046682</v>
      </c>
      <c r="AP22" s="57">
        <f t="shared" si="23"/>
        <v>0.093662</v>
      </c>
      <c r="AQ22" s="57">
        <f t="shared" si="23"/>
        <v>0.107955</v>
      </c>
      <c r="AR22" s="57">
        <f t="shared" si="23"/>
        <v>0.116465</v>
      </c>
      <c r="AS22" s="90">
        <f t="shared" si="23"/>
        <v>0.36875798000000004</v>
      </c>
      <c r="AT22" s="79">
        <f t="shared" si="23"/>
        <v>0</v>
      </c>
      <c r="AU22" s="57">
        <f t="shared" si="23"/>
        <v>0</v>
      </c>
      <c r="AV22" s="57">
        <f t="shared" si="23"/>
        <v>0</v>
      </c>
      <c r="AW22" s="57">
        <f t="shared" si="23"/>
        <v>0</v>
      </c>
      <c r="AX22" s="30">
        <f t="shared" si="23"/>
        <v>0</v>
      </c>
      <c r="AY22" s="99"/>
    </row>
    <row r="23" spans="2:51" ht="12.75">
      <c r="B23" s="8" t="s">
        <v>2</v>
      </c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63"/>
      <c r="O23" s="124">
        <v>0.030817</v>
      </c>
      <c r="P23" s="75">
        <v>0.029387</v>
      </c>
      <c r="Q23" s="75">
        <v>0.00522</v>
      </c>
      <c r="R23" s="75">
        <v>0.0522</v>
      </c>
      <c r="S23" s="62">
        <v>0.066493</v>
      </c>
      <c r="T23" s="62">
        <v>0.075003</v>
      </c>
      <c r="U23" s="62">
        <v>0.193419</v>
      </c>
      <c r="V23" s="62"/>
      <c r="W23" s="62"/>
      <c r="X23" s="62"/>
      <c r="Y23" s="62"/>
      <c r="Z23" s="63"/>
      <c r="AA23" s="124"/>
      <c r="AB23" s="62"/>
      <c r="AC23" s="62"/>
      <c r="AD23" s="75"/>
      <c r="AE23" s="62"/>
      <c r="AF23" s="62"/>
      <c r="AG23" s="132"/>
      <c r="AH23" s="62"/>
      <c r="AI23" s="62"/>
      <c r="AJ23" s="75"/>
      <c r="AK23" s="62"/>
      <c r="AL23" s="82"/>
      <c r="AM23" s="9">
        <f aca="true" t="shared" si="24" ref="AM23:AS25">C23+O23+AA23</f>
        <v>0.030817</v>
      </c>
      <c r="AN23" s="9">
        <f t="shared" si="24"/>
        <v>0.029387</v>
      </c>
      <c r="AO23" s="9">
        <f t="shared" si="24"/>
        <v>0.00522</v>
      </c>
      <c r="AP23" s="9">
        <f t="shared" si="24"/>
        <v>0.0522</v>
      </c>
      <c r="AQ23" s="9">
        <f t="shared" si="24"/>
        <v>0.066493</v>
      </c>
      <c r="AR23" s="9">
        <f t="shared" si="24"/>
        <v>0.075003</v>
      </c>
      <c r="AS23" s="63">
        <f t="shared" si="24"/>
        <v>0.193419</v>
      </c>
      <c r="AT23" s="62"/>
      <c r="AU23" s="9"/>
      <c r="AV23" s="9"/>
      <c r="AW23" s="9"/>
      <c r="AX23" s="2"/>
      <c r="AY23" s="98"/>
    </row>
    <row r="24" spans="2:51" ht="12.75">
      <c r="B24" s="8" t="s">
        <v>3</v>
      </c>
      <c r="C24" s="2"/>
      <c r="D24" s="9"/>
      <c r="E24" s="9"/>
      <c r="F24" s="9"/>
      <c r="G24" s="9"/>
      <c r="H24" s="9"/>
      <c r="I24" s="9"/>
      <c r="J24" s="9"/>
      <c r="K24" s="9"/>
      <c r="L24" s="9"/>
      <c r="M24" s="9"/>
      <c r="N24" s="63"/>
      <c r="O24" s="119"/>
      <c r="P24" s="75">
        <v>0.025597</v>
      </c>
      <c r="Q24" s="62"/>
      <c r="R24" s="62"/>
      <c r="S24" s="62"/>
      <c r="T24" s="62"/>
      <c r="U24" s="62">
        <v>0.13387698</v>
      </c>
      <c r="V24" s="62"/>
      <c r="W24" s="62"/>
      <c r="X24" s="62"/>
      <c r="Y24" s="62"/>
      <c r="Z24" s="63"/>
      <c r="AA24" s="119"/>
      <c r="AB24" s="62"/>
      <c r="AC24" s="62"/>
      <c r="AD24" s="62"/>
      <c r="AE24" s="62"/>
      <c r="AF24" s="62"/>
      <c r="AG24" s="63"/>
      <c r="AH24" s="62"/>
      <c r="AI24" s="62"/>
      <c r="AJ24" s="62"/>
      <c r="AK24" s="62"/>
      <c r="AL24" s="82"/>
      <c r="AM24" s="9">
        <f t="shared" si="24"/>
        <v>0</v>
      </c>
      <c r="AN24" s="9">
        <f t="shared" si="24"/>
        <v>0.025597</v>
      </c>
      <c r="AO24" s="9">
        <f t="shared" si="24"/>
        <v>0</v>
      </c>
      <c r="AP24" s="9">
        <f t="shared" si="24"/>
        <v>0</v>
      </c>
      <c r="AQ24" s="9">
        <f t="shared" si="24"/>
        <v>0</v>
      </c>
      <c r="AR24" s="9">
        <f t="shared" si="24"/>
        <v>0</v>
      </c>
      <c r="AS24" s="63">
        <f t="shared" si="24"/>
        <v>0.13387698</v>
      </c>
      <c r="AT24" s="62"/>
      <c r="AU24" s="9"/>
      <c r="AV24" s="9"/>
      <c r="AW24" s="9"/>
      <c r="AX24" s="2"/>
      <c r="AY24" s="98"/>
    </row>
    <row r="25" spans="2:51" ht="13.5" thickBot="1">
      <c r="B25" s="8" t="s">
        <v>4</v>
      </c>
      <c r="C25" s="91">
        <v>0.140582</v>
      </c>
      <c r="D25" s="10">
        <v>0.133074</v>
      </c>
      <c r="E25" s="10">
        <v>0.041462</v>
      </c>
      <c r="F25" s="9">
        <v>0.041462</v>
      </c>
      <c r="G25" s="9">
        <v>0.041462</v>
      </c>
      <c r="H25" s="9">
        <v>0.041462</v>
      </c>
      <c r="I25" s="9">
        <v>0.041462</v>
      </c>
      <c r="J25" s="9"/>
      <c r="K25" s="9"/>
      <c r="L25" s="9"/>
      <c r="M25" s="9"/>
      <c r="N25" s="94"/>
      <c r="O25" s="125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125"/>
      <c r="AB25" s="62"/>
      <c r="AC25" s="62"/>
      <c r="AD25" s="80"/>
      <c r="AE25" s="62"/>
      <c r="AF25" s="62"/>
      <c r="AG25" s="133"/>
      <c r="AH25" s="62"/>
      <c r="AI25" s="62"/>
      <c r="AJ25" s="80"/>
      <c r="AK25" s="62"/>
      <c r="AL25" s="87"/>
      <c r="AM25" s="13">
        <f t="shared" si="24"/>
        <v>0.140582</v>
      </c>
      <c r="AN25" s="13">
        <f t="shared" si="24"/>
        <v>0.133074</v>
      </c>
      <c r="AO25" s="13">
        <f t="shared" si="24"/>
        <v>0.041462</v>
      </c>
      <c r="AP25" s="13">
        <f t="shared" si="24"/>
        <v>0.041462</v>
      </c>
      <c r="AQ25" s="13">
        <f t="shared" si="24"/>
        <v>0.041462</v>
      </c>
      <c r="AR25" s="13">
        <f t="shared" si="24"/>
        <v>0.041462</v>
      </c>
      <c r="AS25" s="133">
        <f t="shared" si="24"/>
        <v>0.041462</v>
      </c>
      <c r="AT25" s="80"/>
      <c r="AU25" s="13"/>
      <c r="AV25" s="13"/>
      <c r="AW25" s="13"/>
      <c r="AX25" s="2"/>
      <c r="AY25" s="98"/>
    </row>
    <row r="26" spans="2:51" ht="15.75" customHeight="1">
      <c r="B26" s="14" t="s">
        <v>7</v>
      </c>
      <c r="C26" s="74">
        <f aca="true" t="shared" si="25" ref="C26:N26">SUM(C27:C29)</f>
        <v>19.280383999999998</v>
      </c>
      <c r="D26" s="74">
        <f t="shared" si="25"/>
        <v>15.158687000000002</v>
      </c>
      <c r="E26" s="74">
        <f t="shared" si="25"/>
        <v>16.178106</v>
      </c>
      <c r="F26" s="74">
        <f t="shared" si="25"/>
        <v>17.654576239999997</v>
      </c>
      <c r="G26" s="74">
        <f t="shared" si="25"/>
        <v>16.772909159999998</v>
      </c>
      <c r="H26" s="74">
        <f t="shared" si="25"/>
        <v>18.408313799999995</v>
      </c>
      <c r="I26" s="105">
        <f t="shared" si="25"/>
        <v>19.6344718</v>
      </c>
      <c r="J26" s="105">
        <f t="shared" si="25"/>
        <v>0</v>
      </c>
      <c r="K26" s="105">
        <f t="shared" si="25"/>
        <v>0</v>
      </c>
      <c r="L26" s="105">
        <f t="shared" si="25"/>
        <v>0</v>
      </c>
      <c r="M26" s="105">
        <f t="shared" si="25"/>
        <v>0</v>
      </c>
      <c r="N26" s="95">
        <f t="shared" si="25"/>
        <v>0</v>
      </c>
      <c r="O26" s="126">
        <f aca="true" t="shared" si="26" ref="O26:Z26">SUM(O27:O29)</f>
        <v>272.827324</v>
      </c>
      <c r="P26" s="74">
        <f t="shared" si="26"/>
        <v>279.64828900000003</v>
      </c>
      <c r="Q26" s="74">
        <f t="shared" si="26"/>
        <v>283.600892</v>
      </c>
      <c r="R26" s="74">
        <f t="shared" si="26"/>
        <v>311.16050929</v>
      </c>
      <c r="S26" s="74">
        <f t="shared" si="26"/>
        <v>320.85902481999995</v>
      </c>
      <c r="T26" s="74">
        <f t="shared" si="26"/>
        <v>321.4418051</v>
      </c>
      <c r="U26" s="105">
        <f t="shared" si="26"/>
        <v>263.20156522</v>
      </c>
      <c r="V26" s="105">
        <f t="shared" si="26"/>
        <v>0</v>
      </c>
      <c r="W26" s="105">
        <f t="shared" si="26"/>
        <v>0</v>
      </c>
      <c r="X26" s="105">
        <f t="shared" si="26"/>
        <v>0</v>
      </c>
      <c r="Y26" s="105">
        <f t="shared" si="26"/>
        <v>0</v>
      </c>
      <c r="Z26" s="96">
        <f t="shared" si="26"/>
        <v>0</v>
      </c>
      <c r="AA26" s="126">
        <f aca="true" t="shared" si="27" ref="AA26:AK26">SUM(AA27:AA29)</f>
        <v>0</v>
      </c>
      <c r="AB26" s="71">
        <f t="shared" si="27"/>
        <v>0</v>
      </c>
      <c r="AC26" s="71">
        <f t="shared" si="27"/>
        <v>0</v>
      </c>
      <c r="AD26" s="71">
        <f t="shared" si="27"/>
        <v>0</v>
      </c>
      <c r="AE26" s="71">
        <f t="shared" si="27"/>
        <v>0</v>
      </c>
      <c r="AF26" s="71">
        <f t="shared" si="27"/>
        <v>0</v>
      </c>
      <c r="AG26" s="134">
        <f t="shared" si="27"/>
        <v>0</v>
      </c>
      <c r="AH26" s="74">
        <f t="shared" si="27"/>
        <v>0</v>
      </c>
      <c r="AI26" s="71">
        <f t="shared" si="27"/>
        <v>0</v>
      </c>
      <c r="AJ26" s="71">
        <f t="shared" si="27"/>
        <v>0</v>
      </c>
      <c r="AK26" s="71">
        <f t="shared" si="27"/>
        <v>0</v>
      </c>
      <c r="AL26" s="96">
        <f>SUM(AL27:AL29)</f>
        <v>0</v>
      </c>
      <c r="AM26" s="71">
        <f aca="true" t="shared" si="28" ref="AM26:AW26">SUM(AM27:AM29)</f>
        <v>292.107708</v>
      </c>
      <c r="AN26" s="71">
        <f t="shared" si="28"/>
        <v>294.806976</v>
      </c>
      <c r="AO26" s="71">
        <f t="shared" si="28"/>
        <v>299.77899800000006</v>
      </c>
      <c r="AP26" s="71">
        <f t="shared" si="28"/>
        <v>328.81508553</v>
      </c>
      <c r="AQ26" s="71">
        <f t="shared" si="28"/>
        <v>337.63193398</v>
      </c>
      <c r="AR26" s="71">
        <f t="shared" si="28"/>
        <v>339.8501189</v>
      </c>
      <c r="AS26" s="134">
        <f>SUM(AS27:AS29)</f>
        <v>282.83603702</v>
      </c>
      <c r="AT26" s="74">
        <f t="shared" si="28"/>
        <v>0</v>
      </c>
      <c r="AU26" s="71">
        <f t="shared" si="28"/>
        <v>0</v>
      </c>
      <c r="AV26" s="71">
        <f t="shared" si="28"/>
        <v>0</v>
      </c>
      <c r="AW26" s="71">
        <f t="shared" si="28"/>
        <v>0</v>
      </c>
      <c r="AX26" s="136">
        <f>SUM(AX27:AX29)</f>
        <v>0</v>
      </c>
      <c r="AY26" s="139"/>
    </row>
    <row r="27" spans="2:51" ht="12.75">
      <c r="B27" s="8" t="s">
        <v>2</v>
      </c>
      <c r="C27" s="69">
        <f aca="true" t="shared" si="29" ref="C27:N27">C7+C11+C15+C19+C23</f>
        <v>4.5016989999999995</v>
      </c>
      <c r="D27" s="72">
        <f t="shared" si="29"/>
        <v>1.923573</v>
      </c>
      <c r="E27" s="72">
        <f t="shared" si="29"/>
        <v>3.6388019999999996</v>
      </c>
      <c r="F27" s="72">
        <f t="shared" si="29"/>
        <v>3.1484666399999997</v>
      </c>
      <c r="G27" s="72">
        <f t="shared" si="29"/>
        <v>1.76126074</v>
      </c>
      <c r="H27" s="72">
        <f t="shared" si="29"/>
        <v>2.3533377399999997</v>
      </c>
      <c r="I27" s="72">
        <f t="shared" si="29"/>
        <v>2.6489244499999995</v>
      </c>
      <c r="J27" s="72">
        <f t="shared" si="29"/>
        <v>0</v>
      </c>
      <c r="K27" s="72">
        <f t="shared" si="29"/>
        <v>0</v>
      </c>
      <c r="L27" s="72">
        <f t="shared" si="29"/>
        <v>0</v>
      </c>
      <c r="M27" s="72">
        <f t="shared" si="29"/>
        <v>0</v>
      </c>
      <c r="N27" s="76">
        <f t="shared" si="29"/>
        <v>0</v>
      </c>
      <c r="O27" s="127">
        <f aca="true" t="shared" si="30" ref="O27:Z29">O7+O11+O15+O19+O23</f>
        <v>50.620153</v>
      </c>
      <c r="P27" s="72">
        <f t="shared" si="30"/>
        <v>64.929219</v>
      </c>
      <c r="Q27" s="72">
        <f t="shared" si="30"/>
        <v>68.45742</v>
      </c>
      <c r="R27" s="72">
        <f t="shared" si="30"/>
        <v>79.72173583</v>
      </c>
      <c r="S27" s="72">
        <f t="shared" si="30"/>
        <v>84.69791314</v>
      </c>
      <c r="T27" s="72">
        <f t="shared" si="30"/>
        <v>53.74245923000001</v>
      </c>
      <c r="U27" s="72">
        <f t="shared" si="30"/>
        <v>51.3055607</v>
      </c>
      <c r="V27" s="72">
        <f t="shared" si="30"/>
        <v>0</v>
      </c>
      <c r="W27" s="72">
        <f t="shared" si="30"/>
        <v>0</v>
      </c>
      <c r="X27" s="72">
        <f t="shared" si="30"/>
        <v>0</v>
      </c>
      <c r="Y27" s="72">
        <f t="shared" si="30"/>
        <v>0</v>
      </c>
      <c r="Z27" s="76">
        <f t="shared" si="30"/>
        <v>0</v>
      </c>
      <c r="AA27" s="127">
        <f aca="true" t="shared" si="31" ref="AA27:AK29">AA7+AA11+AA15+AA19+AA23</f>
        <v>0</v>
      </c>
      <c r="AB27" s="72">
        <f t="shared" si="31"/>
        <v>0</v>
      </c>
      <c r="AC27" s="72">
        <f t="shared" si="31"/>
        <v>0</v>
      </c>
      <c r="AD27" s="72">
        <f t="shared" si="31"/>
        <v>0</v>
      </c>
      <c r="AE27" s="72">
        <f t="shared" si="31"/>
        <v>0</v>
      </c>
      <c r="AF27" s="72">
        <f t="shared" si="31"/>
        <v>0</v>
      </c>
      <c r="AG27" s="76">
        <f t="shared" si="31"/>
        <v>0</v>
      </c>
      <c r="AH27" s="69">
        <f t="shared" si="31"/>
        <v>0</v>
      </c>
      <c r="AI27" s="72">
        <f t="shared" si="31"/>
        <v>0</v>
      </c>
      <c r="AJ27" s="72">
        <f t="shared" si="31"/>
        <v>0</v>
      </c>
      <c r="AK27" s="72">
        <f t="shared" si="31"/>
        <v>0</v>
      </c>
      <c r="AL27" s="89">
        <f>AL7+AL11+AL15+AL19+AL23</f>
        <v>0</v>
      </c>
      <c r="AM27" s="69">
        <f aca="true" t="shared" si="32" ref="AM27:AW27">AM7+AM11+AM15+AM19+AM23</f>
        <v>55.121852000000004</v>
      </c>
      <c r="AN27" s="72">
        <f t="shared" si="32"/>
        <v>66.85279200000001</v>
      </c>
      <c r="AO27" s="72">
        <f t="shared" si="32"/>
        <v>72.096222</v>
      </c>
      <c r="AP27" s="72">
        <f t="shared" si="32"/>
        <v>82.87020247</v>
      </c>
      <c r="AQ27" s="72">
        <f t="shared" si="32"/>
        <v>86.45917388</v>
      </c>
      <c r="AR27" s="69">
        <f>AR7+AR11+AR15+AR19+AR23</f>
        <v>56.09579697</v>
      </c>
      <c r="AS27" s="76">
        <f t="shared" si="32"/>
        <v>53.954485150000004</v>
      </c>
      <c r="AT27" s="69">
        <f t="shared" si="32"/>
        <v>0</v>
      </c>
      <c r="AU27" s="72">
        <f t="shared" si="32"/>
        <v>0</v>
      </c>
      <c r="AV27" s="72">
        <f t="shared" si="32"/>
        <v>0</v>
      </c>
      <c r="AW27" s="72">
        <f t="shared" si="32"/>
        <v>0</v>
      </c>
      <c r="AX27" s="137">
        <f>AX7+AX11+AX15+AX19+AX23</f>
        <v>0</v>
      </c>
      <c r="AY27" s="139"/>
    </row>
    <row r="28" spans="2:51" ht="12.75">
      <c r="B28" s="8" t="s">
        <v>3</v>
      </c>
      <c r="C28" s="69">
        <f aca="true" t="shared" si="33" ref="C28:N28">C8+C12+C16+C20+C24</f>
        <v>4.992046</v>
      </c>
      <c r="D28" s="72">
        <f t="shared" si="33"/>
        <v>4.698526</v>
      </c>
      <c r="E28" s="72">
        <f t="shared" si="33"/>
        <v>4.218106</v>
      </c>
      <c r="F28" s="72">
        <f t="shared" si="33"/>
        <v>5.39320314</v>
      </c>
      <c r="G28" s="72">
        <f t="shared" si="33"/>
        <v>5.7221194099999995</v>
      </c>
      <c r="H28" s="72">
        <f t="shared" si="33"/>
        <v>6.769241769999999</v>
      </c>
      <c r="I28" s="72">
        <f t="shared" si="33"/>
        <v>7.6851499400000005</v>
      </c>
      <c r="J28" s="72">
        <f t="shared" si="33"/>
        <v>0</v>
      </c>
      <c r="K28" s="72">
        <f t="shared" si="33"/>
        <v>0</v>
      </c>
      <c r="L28" s="72">
        <f t="shared" si="33"/>
        <v>0</v>
      </c>
      <c r="M28" s="72">
        <f t="shared" si="33"/>
        <v>0</v>
      </c>
      <c r="N28" s="76">
        <f t="shared" si="33"/>
        <v>0</v>
      </c>
      <c r="O28" s="127">
        <f t="shared" si="30"/>
        <v>172.246141</v>
      </c>
      <c r="P28" s="72">
        <f t="shared" si="30"/>
        <v>160.49930600000002</v>
      </c>
      <c r="Q28" s="72">
        <f t="shared" si="30"/>
        <v>167.14013200000002</v>
      </c>
      <c r="R28" s="72">
        <f t="shared" si="30"/>
        <v>177.63024943000002</v>
      </c>
      <c r="S28" s="72">
        <f t="shared" si="30"/>
        <v>177.34978525999998</v>
      </c>
      <c r="T28" s="72">
        <f t="shared" si="30"/>
        <v>195.18534013000001</v>
      </c>
      <c r="U28" s="76">
        <f t="shared" si="30"/>
        <v>143.27529049999998</v>
      </c>
      <c r="V28" s="69">
        <f t="shared" si="30"/>
        <v>0</v>
      </c>
      <c r="W28" s="72">
        <f t="shared" si="30"/>
        <v>0</v>
      </c>
      <c r="X28" s="72">
        <f t="shared" si="30"/>
        <v>0</v>
      </c>
      <c r="Y28" s="72">
        <f t="shared" si="30"/>
        <v>0</v>
      </c>
      <c r="Z28" s="76">
        <f t="shared" si="30"/>
        <v>0</v>
      </c>
      <c r="AA28" s="72">
        <f t="shared" si="31"/>
        <v>0</v>
      </c>
      <c r="AB28" s="72">
        <f t="shared" si="31"/>
        <v>0</v>
      </c>
      <c r="AC28" s="72">
        <f t="shared" si="31"/>
        <v>0</v>
      </c>
      <c r="AD28" s="72">
        <f t="shared" si="31"/>
        <v>0</v>
      </c>
      <c r="AE28" s="72">
        <f t="shared" si="31"/>
        <v>0</v>
      </c>
      <c r="AF28" s="72">
        <f t="shared" si="31"/>
        <v>0</v>
      </c>
      <c r="AG28" s="76">
        <f t="shared" si="31"/>
        <v>0</v>
      </c>
      <c r="AH28" s="69">
        <f t="shared" si="31"/>
        <v>0</v>
      </c>
      <c r="AI28" s="72">
        <f t="shared" si="31"/>
        <v>0</v>
      </c>
      <c r="AJ28" s="72">
        <f t="shared" si="31"/>
        <v>0</v>
      </c>
      <c r="AK28" s="72">
        <f t="shared" si="31"/>
        <v>0</v>
      </c>
      <c r="AL28" s="76">
        <f>AL8+AL12+AL16+AL20+AL24</f>
        <v>0</v>
      </c>
      <c r="AM28" s="69">
        <f aca="true" t="shared" si="34" ref="AM28:AX28">AM8+AM12+AM16+AM20+AM24</f>
        <v>177.238187</v>
      </c>
      <c r="AN28" s="72">
        <f t="shared" si="34"/>
        <v>165.19783200000003</v>
      </c>
      <c r="AO28" s="72">
        <f t="shared" si="34"/>
        <v>171.35823800000003</v>
      </c>
      <c r="AP28" s="72">
        <f t="shared" si="34"/>
        <v>183.02345257</v>
      </c>
      <c r="AQ28" s="69">
        <f t="shared" si="34"/>
        <v>183.07190466999998</v>
      </c>
      <c r="AR28" s="72">
        <f t="shared" si="34"/>
        <v>201.9545819</v>
      </c>
      <c r="AS28" s="76">
        <f t="shared" si="34"/>
        <v>150.96044043999999</v>
      </c>
      <c r="AT28" s="69">
        <f t="shared" si="34"/>
        <v>0</v>
      </c>
      <c r="AU28" s="72">
        <f t="shared" si="34"/>
        <v>0</v>
      </c>
      <c r="AV28" s="72">
        <f t="shared" si="34"/>
        <v>0</v>
      </c>
      <c r="AW28" s="72">
        <f t="shared" si="34"/>
        <v>0</v>
      </c>
      <c r="AX28" s="137">
        <f t="shared" si="34"/>
        <v>0</v>
      </c>
      <c r="AY28" s="139"/>
    </row>
    <row r="29" spans="2:51" ht="13.5" thickBot="1">
      <c r="B29" s="15" t="s">
        <v>4</v>
      </c>
      <c r="C29" s="70">
        <f aca="true" t="shared" si="35" ref="C29:N29">C9+C13+C17+C21+C25</f>
        <v>9.786639</v>
      </c>
      <c r="D29" s="73">
        <f t="shared" si="35"/>
        <v>8.536588000000002</v>
      </c>
      <c r="E29" s="73">
        <f t="shared" si="35"/>
        <v>8.321197999999999</v>
      </c>
      <c r="F29" s="73">
        <f t="shared" si="35"/>
        <v>9.11290646</v>
      </c>
      <c r="G29" s="73">
        <f t="shared" si="35"/>
        <v>9.289529009999999</v>
      </c>
      <c r="H29" s="73">
        <f t="shared" si="35"/>
        <v>9.285734289999999</v>
      </c>
      <c r="I29" s="73">
        <f t="shared" si="35"/>
        <v>9.300397409999999</v>
      </c>
      <c r="J29" s="73">
        <f t="shared" si="35"/>
        <v>0</v>
      </c>
      <c r="K29" s="73">
        <f t="shared" si="35"/>
        <v>0</v>
      </c>
      <c r="L29" s="73">
        <f t="shared" si="35"/>
        <v>0</v>
      </c>
      <c r="M29" s="73">
        <f t="shared" si="35"/>
        <v>0</v>
      </c>
      <c r="N29" s="77">
        <f t="shared" si="35"/>
        <v>0</v>
      </c>
      <c r="O29" s="128">
        <f t="shared" si="30"/>
        <v>49.96103</v>
      </c>
      <c r="P29" s="73">
        <f t="shared" si="30"/>
        <v>54.219764</v>
      </c>
      <c r="Q29" s="73">
        <f t="shared" si="30"/>
        <v>48.00334</v>
      </c>
      <c r="R29" s="73">
        <f t="shared" si="30"/>
        <v>53.808524029999994</v>
      </c>
      <c r="S29" s="73">
        <f t="shared" si="30"/>
        <v>58.81132642</v>
      </c>
      <c r="T29" s="73">
        <f t="shared" si="30"/>
        <v>72.51400573999999</v>
      </c>
      <c r="U29" s="77">
        <f t="shared" si="30"/>
        <v>68.62071402000001</v>
      </c>
      <c r="V29" s="70">
        <f t="shared" si="30"/>
        <v>0</v>
      </c>
      <c r="W29" s="73">
        <f t="shared" si="30"/>
        <v>0</v>
      </c>
      <c r="X29" s="73">
        <f t="shared" si="30"/>
        <v>0</v>
      </c>
      <c r="Y29" s="73">
        <f t="shared" si="30"/>
        <v>0</v>
      </c>
      <c r="Z29" s="77">
        <f t="shared" si="30"/>
        <v>0</v>
      </c>
      <c r="AA29" s="73">
        <f t="shared" si="31"/>
        <v>0</v>
      </c>
      <c r="AB29" s="73">
        <f t="shared" si="31"/>
        <v>0</v>
      </c>
      <c r="AC29" s="73">
        <f t="shared" si="31"/>
        <v>0</v>
      </c>
      <c r="AD29" s="73">
        <f t="shared" si="31"/>
        <v>0</v>
      </c>
      <c r="AE29" s="73">
        <f t="shared" si="31"/>
        <v>0</v>
      </c>
      <c r="AF29" s="73">
        <f t="shared" si="31"/>
        <v>0</v>
      </c>
      <c r="AG29" s="77">
        <f t="shared" si="31"/>
        <v>0</v>
      </c>
      <c r="AH29" s="70">
        <f t="shared" si="31"/>
        <v>0</v>
      </c>
      <c r="AI29" s="73">
        <f t="shared" si="31"/>
        <v>0</v>
      </c>
      <c r="AJ29" s="73">
        <f t="shared" si="31"/>
        <v>0</v>
      </c>
      <c r="AK29" s="73">
        <f t="shared" si="31"/>
        <v>0</v>
      </c>
      <c r="AL29" s="77">
        <f>AL9+AL13+AL17+AL21+AL25</f>
        <v>0</v>
      </c>
      <c r="AM29" s="70">
        <f aca="true" t="shared" si="36" ref="AM29:AX29">AM9+AM13+AM17+AM21+AM25</f>
        <v>59.747668999999995</v>
      </c>
      <c r="AN29" s="73">
        <f t="shared" si="36"/>
        <v>62.756352</v>
      </c>
      <c r="AO29" s="73">
        <f t="shared" si="36"/>
        <v>56.324538000000004</v>
      </c>
      <c r="AP29" s="73">
        <f t="shared" si="36"/>
        <v>62.92143049</v>
      </c>
      <c r="AQ29" s="70">
        <f t="shared" si="36"/>
        <v>68.10085543000001</v>
      </c>
      <c r="AR29" s="73">
        <f t="shared" si="36"/>
        <v>81.79974002999998</v>
      </c>
      <c r="AS29" s="77">
        <f t="shared" si="36"/>
        <v>77.92111143</v>
      </c>
      <c r="AT29" s="70">
        <f t="shared" si="36"/>
        <v>0</v>
      </c>
      <c r="AU29" s="73">
        <f t="shared" si="36"/>
        <v>0</v>
      </c>
      <c r="AV29" s="73">
        <f t="shared" si="36"/>
        <v>0</v>
      </c>
      <c r="AW29" s="73">
        <f t="shared" si="36"/>
        <v>0</v>
      </c>
      <c r="AX29" s="138">
        <f t="shared" si="36"/>
        <v>0</v>
      </c>
      <c r="AY29" s="139"/>
    </row>
    <row r="30" spans="2:51" ht="51" customHeight="1"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S30" s="142"/>
      <c r="AY30" s="98"/>
    </row>
    <row r="31" spans="2:51" ht="15" customHeight="1"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Y31" s="98"/>
    </row>
    <row r="32" spans="2:26" ht="39" customHeight="1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35.25" customHeight="1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35.2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30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30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41.25" customHeight="1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26" ht="18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27" customHeight="1">
      <c r="B40" s="16"/>
    </row>
    <row r="41" ht="21.75" customHeight="1">
      <c r="B41" s="24"/>
    </row>
    <row r="42" ht="12.75">
      <c r="B42" s="6"/>
    </row>
    <row r="43" spans="2:26" ht="90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2:26" ht="26.2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2:26" ht="33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27" customHeight="1">
      <c r="A46" s="3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7" customHeight="1">
      <c r="A47" s="31"/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>
      <c r="A48" s="31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>
      <c r="A49" s="3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3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7" customHeight="1">
      <c r="A51" s="31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7" customHeight="1">
      <c r="A52" s="31"/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7" customHeight="1">
      <c r="A53" s="31"/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7" customHeight="1">
      <c r="A54" s="3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7" customHeight="1">
      <c r="A55" s="3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7" customHeight="1">
      <c r="A56" s="31"/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7" customHeight="1">
      <c r="A57" s="31"/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7" customHeight="1">
      <c r="A58" s="31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" customHeight="1">
      <c r="A59" s="31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7" customHeight="1">
      <c r="A60" s="31"/>
      <c r="B60" s="2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7" customHeight="1">
      <c r="A61" s="31"/>
      <c r="B61" s="2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7" customHeight="1">
      <c r="A62" s="31"/>
      <c r="B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7" customHeight="1">
      <c r="A63" s="31"/>
      <c r="B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14" ht="24" customHeight="1">
      <c r="A64" s="32"/>
      <c r="B64" s="3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6" ht="27" customHeight="1">
      <c r="A65" s="31"/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7" customHeight="1">
      <c r="A66" s="31"/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7" customHeight="1">
      <c r="A67" s="31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7" customHeight="1">
      <c r="A68" s="31"/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7" customHeight="1">
      <c r="A69" s="31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3.25" customHeight="1">
      <c r="A70" s="31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>
      <c r="A71" s="3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7" customHeight="1">
      <c r="A72" s="31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7.75" customHeight="1">
      <c r="A73" s="31"/>
      <c r="B73" s="2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2.25" customHeight="1">
      <c r="A74" s="31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31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31"/>
      <c r="B76" s="3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>
      <c r="A77" s="31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1"/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1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6"/>
      <c r="B80" s="3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6"/>
      <c r="B81" s="3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" ht="12.75">
      <c r="A82" s="36"/>
      <c r="B82" s="34"/>
    </row>
    <row r="83" spans="1:26" ht="12.75">
      <c r="A83" s="36"/>
      <c r="B83" s="3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6"/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6"/>
      <c r="B85" s="3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6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6"/>
      <c r="B87" s="3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6"/>
      <c r="B88" s="3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6"/>
      <c r="B89" s="3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6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6"/>
      <c r="B91" s="3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6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6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6"/>
      <c r="B94" s="3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6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6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6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6"/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6"/>
      <c r="B99" s="3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6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6"/>
      <c r="B101" s="3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6"/>
      <c r="B102" s="3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2"/>
      <c r="B103" s="3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6"/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6"/>
      <c r="B105" s="3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36"/>
      <c r="B106" s="3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" ht="12.75">
      <c r="A107" s="36"/>
      <c r="B107" s="34"/>
    </row>
    <row r="108" spans="1:26" ht="12.75">
      <c r="A108" s="36"/>
      <c r="B108" s="3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6"/>
      <c r="B109" s="3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6"/>
      <c r="B110" s="3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36"/>
      <c r="B111" s="3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>
      <c r="B112" s="25"/>
    </row>
    <row r="113" ht="18" customHeight="1"/>
    <row r="114" spans="3:14" ht="21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ht="12" customHeight="1"/>
    <row r="116" ht="18" customHeight="1"/>
    <row r="117" ht="18" customHeight="1"/>
    <row r="118" spans="15:26" ht="18" customHeight="1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8" customHeight="1">
      <c r="B119" s="3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8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8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8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6" ht="18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8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8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8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8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8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8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8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8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8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8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8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14" ht="18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2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1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2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6" spans="3:2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/>
    <row r="149" spans="15:26" ht="12.7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12.7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1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ht="8.25" customHeight="1"/>
    <row r="178" spans="3:1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26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3:14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3:14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200" spans="2:26" ht="12.75">
      <c r="B200" s="38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2:26" ht="12.75">
      <c r="B201" s="38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2:26" ht="12.75">
      <c r="B202" s="3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2:26" ht="12.75">
      <c r="B203" s="38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>
      <c r="A204" s="38"/>
      <c r="B204" s="3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>
      <c r="A205" s="38"/>
      <c r="B205" s="38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>
      <c r="A206" s="38"/>
      <c r="B206" s="3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>
      <c r="A207" s="38"/>
      <c r="B207" s="3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>
      <c r="A208" s="38"/>
      <c r="B208" s="38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>
      <c r="A209" s="38"/>
      <c r="B209" s="3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>
      <c r="A210" s="38"/>
      <c r="B210" s="3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>
      <c r="A211" s="38"/>
      <c r="B211" s="3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>
      <c r="A212" s="38"/>
      <c r="B212" s="38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>
      <c r="A213" s="38"/>
      <c r="B213" s="3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3:26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3:26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>
      <c r="A216" s="38"/>
      <c r="B216" s="38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>
      <c r="A217" s="38"/>
      <c r="B217" s="3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>
      <c r="A218" s="38"/>
      <c r="B218" s="3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>
      <c r="A219" s="38"/>
      <c r="B219" s="3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>
      <c r="A220" s="38"/>
      <c r="B220" s="3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>
      <c r="A221" s="38"/>
      <c r="B221" s="3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>
      <c r="A222" s="38"/>
      <c r="B222" s="38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>
      <c r="A223" s="38"/>
      <c r="B223" s="3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>
      <c r="A224" s="3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>
      <c r="A225" s="32"/>
      <c r="B225" s="3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>
      <c r="A226" s="38"/>
      <c r="B226" s="3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>
      <c r="A227" s="38"/>
      <c r="B227" s="3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>
      <c r="A228" s="38"/>
      <c r="B228" s="3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>
      <c r="A229" s="38"/>
      <c r="B229" s="38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>
      <c r="A230" s="38"/>
      <c r="B230" s="3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>
      <c r="A231" s="38"/>
      <c r="B231" s="38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>
      <c r="A232" s="38"/>
      <c r="B232" s="3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>
      <c r="A233" s="38"/>
      <c r="B233" s="3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>
      <c r="A234" s="38"/>
      <c r="B234" s="3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" ht="12.75">
      <c r="A235" s="19"/>
      <c r="B235" s="19"/>
    </row>
    <row r="237" spans="3:26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12.7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40" spans="3:26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3:26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3:26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3:26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3:26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3:26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3:26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3:26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3:26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3:14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26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3:26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3:26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3:26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3:26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14" ht="12.75">
      <c r="A255" s="32"/>
      <c r="B255" s="3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3:26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3:26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3:26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3:14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26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4" spans="3:14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26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3:14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42"/>
      <c r="B272" s="4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3:14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3:14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3:14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3:14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32"/>
      <c r="B277" s="3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3:26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2:26" ht="12.75">
      <c r="B279" s="3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3:14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3:14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3:14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3:14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3:14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3:14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8" spans="3:14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3:14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3:14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3:14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3:14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42"/>
      <c r="B300" s="4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32"/>
      <c r="B305" s="3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3:26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3:26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3:26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3:26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3" spans="2:26" ht="23.25" customHeight="1">
      <c r="B313" s="4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2.75">
      <c r="B314" s="44"/>
    </row>
    <row r="315" spans="2:26" ht="12.75"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2.75">
      <c r="B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2:26" ht="12.75"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3:26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3:26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2.75"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4"/>
      <c r="B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>
      <c r="A322" s="44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4"/>
      <c r="B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>
      <c r="A324" s="44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3:26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4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4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3:26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3:26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32"/>
      <c r="B330" s="3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4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4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4"/>
      <c r="B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>
      <c r="A334" s="44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4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2.75">
      <c r="B336" s="44"/>
    </row>
    <row r="337" spans="3:14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3:14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3:14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3:14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3:14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3:14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3:14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3:14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3:14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3:14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3:14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32"/>
      <c r="B348" s="3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3:14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3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3:14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3:14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3:14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3:14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3:14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3:14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3:14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3:14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3:14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3:26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3:26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3:26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14" ht="12.75">
      <c r="A363" s="32"/>
      <c r="B363" s="3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3:14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3:14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3:14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3:14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3:14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3:14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3:14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3:14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3:14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3:14" ht="12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3:14" ht="12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3:14" ht="12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3:14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3:14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3:14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32"/>
      <c r="B379" s="3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3:26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3:26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3:14" ht="12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26" ht="12.75">
      <c r="A384" s="46"/>
      <c r="B384" s="46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" ht="12.75">
      <c r="A385" s="46"/>
      <c r="B385" s="46"/>
    </row>
    <row r="386" spans="1:26" ht="12.75">
      <c r="A386" s="46"/>
      <c r="B386" s="4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" ht="12.75">
      <c r="A387" s="46"/>
      <c r="B387" s="46"/>
    </row>
    <row r="388" spans="1:2" ht="12.75">
      <c r="A388" s="46"/>
      <c r="B388" s="46"/>
    </row>
    <row r="389" spans="1:26" ht="12.75">
      <c r="A389" s="46"/>
      <c r="B389" s="4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" ht="12.75">
      <c r="A390" s="46"/>
      <c r="B390" s="46"/>
    </row>
    <row r="391" spans="1:26" ht="12.75">
      <c r="A391" s="46"/>
      <c r="B391" s="4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14" ht="12.75">
      <c r="A392" s="44"/>
      <c r="B392" s="4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3:14" ht="12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3:14" ht="12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3:14" ht="12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3:14" ht="12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3:14" ht="12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3:14" ht="12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3:14" ht="12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3:14" ht="12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3:14" ht="12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26" ht="14.25"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2:14" ht="14.25">
      <c r="B405" s="4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4.25">
      <c r="B406" s="4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" customHeight="1">
      <c r="B407" s="4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4.25">
      <c r="A408" s="47"/>
      <c r="B408" s="4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26" ht="14.25">
      <c r="A409" s="47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2:14" ht="12.75">
      <c r="B410" s="4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3:14" ht="12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3:26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3:14" ht="12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3:26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3:14" ht="12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3:14" ht="12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</sheetData>
  <sheetProtection/>
  <mergeCells count="5">
    <mergeCell ref="B4:B5"/>
    <mergeCell ref="C4:N4"/>
    <mergeCell ref="O4:Z4"/>
    <mergeCell ref="AA4:AL4"/>
    <mergeCell ref="AM4:AX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1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2023-08-25T11:36:48Z</cp:lastPrinted>
  <dcterms:created xsi:type="dcterms:W3CDTF">2011-07-14T08:04:14Z</dcterms:created>
  <dcterms:modified xsi:type="dcterms:W3CDTF">2023-08-25T11:38:02Z</dcterms:modified>
  <cp:category/>
  <cp:version/>
  <cp:contentType/>
  <cp:contentStatus/>
</cp:coreProperties>
</file>