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3\10 octombrie 2023\pt.site\"/>
    </mc:Choice>
  </mc:AlternateContent>
  <bookViews>
    <workbookView xWindow="0" yWindow="0" windowWidth="28800" windowHeight="12795"/>
  </bookViews>
  <sheets>
    <sheet name="oct  fara spitale  (2)" sheetId="1" r:id="rId1"/>
  </sheets>
  <externalReferences>
    <externalReference r:id="rId2"/>
    <externalReference r:id="rId3"/>
  </externalReferences>
  <definedNames>
    <definedName name="COVER">#REF!</definedName>
    <definedName name="_xlnm.Database">#REF!</definedName>
    <definedName name="_xlnm.Print_Area" localSheetId="0">'oct  fara spitale  (2)'!$B$2:$AP$30</definedName>
    <definedName name="_TAB1">#REF!</definedName>
    <definedName name="TAB2A">#REF!</definedName>
    <definedName name="TAB2B">#REF!</definedName>
    <definedName name="TAB2C">#REF!</definedName>
    <definedName name="TAB2D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TAB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9" i="1" l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F28" i="1"/>
  <c r="AE28" i="1"/>
  <c r="AD28" i="1"/>
  <c r="AC28" i="1"/>
  <c r="AB28" i="1"/>
  <c r="AA28" i="1"/>
  <c r="Z28" i="1"/>
  <c r="Y28" i="1"/>
  <c r="X28" i="1"/>
  <c r="W28" i="1"/>
  <c r="V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F27" i="1"/>
  <c r="AE27" i="1"/>
  <c r="AD27" i="1"/>
  <c r="AC27" i="1"/>
  <c r="AC26" i="1" s="1"/>
  <c r="AB27" i="1"/>
  <c r="AA27" i="1"/>
  <c r="AA26" i="1" s="1"/>
  <c r="Z27" i="1"/>
  <c r="Y27" i="1"/>
  <c r="X27" i="1"/>
  <c r="W27" i="1"/>
  <c r="W26" i="1" s="1"/>
  <c r="V27" i="1"/>
  <c r="U27" i="1"/>
  <c r="T27" i="1"/>
  <c r="S27" i="1"/>
  <c r="R27" i="1"/>
  <c r="Q27" i="1"/>
  <c r="Q26" i="1" s="1"/>
  <c r="P27" i="1"/>
  <c r="O27" i="1"/>
  <c r="O26" i="1" s="1"/>
  <c r="N27" i="1"/>
  <c r="M27" i="1"/>
  <c r="L27" i="1"/>
  <c r="K27" i="1"/>
  <c r="K26" i="1" s="1"/>
  <c r="J27" i="1"/>
  <c r="I27" i="1"/>
  <c r="I26" i="1" s="1"/>
  <c r="H27" i="1"/>
  <c r="G27" i="1"/>
  <c r="F27" i="1"/>
  <c r="E27" i="1"/>
  <c r="E26" i="1" s="1"/>
  <c r="D27" i="1"/>
  <c r="C27" i="1"/>
  <c r="C26" i="1" s="1"/>
  <c r="AF26" i="1"/>
  <c r="AE26" i="1"/>
  <c r="AD26" i="1"/>
  <c r="AB26" i="1"/>
  <c r="Z26" i="1"/>
  <c r="Y26" i="1"/>
  <c r="X26" i="1"/>
  <c r="V26" i="1"/>
  <c r="T26" i="1"/>
  <c r="S26" i="1"/>
  <c r="R26" i="1"/>
  <c r="P26" i="1"/>
  <c r="N26" i="1"/>
  <c r="M26" i="1"/>
  <c r="L26" i="1"/>
  <c r="J26" i="1"/>
  <c r="H26" i="1"/>
  <c r="G26" i="1"/>
  <c r="F26" i="1"/>
  <c r="D26" i="1"/>
  <c r="AP25" i="1"/>
  <c r="AO25" i="1"/>
  <c r="AN25" i="1"/>
  <c r="AM25" i="1"/>
  <c r="AL25" i="1"/>
  <c r="AK25" i="1"/>
  <c r="AJ25" i="1"/>
  <c r="AI25" i="1"/>
  <c r="AH25" i="1"/>
  <c r="AG25" i="1"/>
  <c r="AP24" i="1"/>
  <c r="AO24" i="1"/>
  <c r="AN24" i="1"/>
  <c r="AM24" i="1"/>
  <c r="AM28" i="1" s="1"/>
  <c r="AL24" i="1"/>
  <c r="AK24" i="1"/>
  <c r="AK28" i="1" s="1"/>
  <c r="AJ24" i="1"/>
  <c r="AI24" i="1"/>
  <c r="AI28" i="1" s="1"/>
  <c r="AH24" i="1"/>
  <c r="AG24" i="1"/>
  <c r="AG28" i="1" s="1"/>
  <c r="AP23" i="1"/>
  <c r="AO23" i="1"/>
  <c r="AN23" i="1"/>
  <c r="AM23" i="1"/>
  <c r="AM22" i="1" s="1"/>
  <c r="AL23" i="1"/>
  <c r="AK23" i="1"/>
  <c r="AK22" i="1" s="1"/>
  <c r="AJ23" i="1"/>
  <c r="AI23" i="1"/>
  <c r="AH23" i="1"/>
  <c r="AG23" i="1"/>
  <c r="AG22" i="1" s="1"/>
  <c r="AP22" i="1"/>
  <c r="AO22" i="1"/>
  <c r="AN22" i="1"/>
  <c r="AL22" i="1"/>
  <c r="AJ22" i="1"/>
  <c r="AI22" i="1"/>
  <c r="AH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P21" i="1"/>
  <c r="AO21" i="1"/>
  <c r="AO29" i="1" s="1"/>
  <c r="AN21" i="1"/>
  <c r="AM21" i="1"/>
  <c r="AM29" i="1" s="1"/>
  <c r="AL21" i="1"/>
  <c r="AK21" i="1"/>
  <c r="AK29" i="1" s="1"/>
  <c r="AJ21" i="1"/>
  <c r="AI21" i="1"/>
  <c r="AI29" i="1" s="1"/>
  <c r="AH21" i="1"/>
  <c r="AG21" i="1"/>
  <c r="AG29" i="1" s="1"/>
  <c r="U21" i="1"/>
  <c r="AP20" i="1"/>
  <c r="AN20" i="1"/>
  <c r="AN18" i="1" s="1"/>
  <c r="AM20" i="1"/>
  <c r="AL20" i="1"/>
  <c r="AL18" i="1" s="1"/>
  <c r="AK20" i="1"/>
  <c r="AJ20" i="1"/>
  <c r="AI20" i="1"/>
  <c r="AH20" i="1"/>
  <c r="AH18" i="1" s="1"/>
  <c r="AG20" i="1"/>
  <c r="U20" i="1"/>
  <c r="U28" i="1" s="1"/>
  <c r="AP19" i="1"/>
  <c r="AO19" i="1"/>
  <c r="AN19" i="1"/>
  <c r="AM19" i="1"/>
  <c r="AM18" i="1" s="1"/>
  <c r="AL19" i="1"/>
  <c r="AK19" i="1"/>
  <c r="AK27" i="1" s="1"/>
  <c r="AK26" i="1" s="1"/>
  <c r="AJ19" i="1"/>
  <c r="AI19" i="1"/>
  <c r="AI18" i="1" s="1"/>
  <c r="AH19" i="1"/>
  <c r="AG19" i="1"/>
  <c r="AG18" i="1" s="1"/>
  <c r="U19" i="1"/>
  <c r="AP18" i="1"/>
  <c r="AJ18" i="1"/>
  <c r="AF18" i="1"/>
  <c r="AE18" i="1"/>
  <c r="AD18" i="1"/>
  <c r="AC18" i="1"/>
  <c r="AB18" i="1"/>
  <c r="AA18" i="1"/>
  <c r="Z18" i="1"/>
  <c r="Y18" i="1"/>
  <c r="X18" i="1"/>
  <c r="W18" i="1"/>
  <c r="V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P17" i="1"/>
  <c r="AO17" i="1"/>
  <c r="AN17" i="1"/>
  <c r="AM17" i="1"/>
  <c r="AL17" i="1"/>
  <c r="AK17" i="1"/>
  <c r="AJ17" i="1"/>
  <c r="AI17" i="1"/>
  <c r="AH17" i="1"/>
  <c r="AG17" i="1"/>
  <c r="AP16" i="1"/>
  <c r="AO16" i="1"/>
  <c r="AN16" i="1"/>
  <c r="AM16" i="1"/>
  <c r="AL16" i="1"/>
  <c r="AK16" i="1"/>
  <c r="AJ16" i="1"/>
  <c r="AI16" i="1"/>
  <c r="AH16" i="1"/>
  <c r="AG16" i="1"/>
  <c r="AP15" i="1"/>
  <c r="AP14" i="1" s="1"/>
  <c r="AO15" i="1"/>
  <c r="AN15" i="1"/>
  <c r="AM15" i="1"/>
  <c r="AL15" i="1"/>
  <c r="AL14" i="1" s="1"/>
  <c r="AK15" i="1"/>
  <c r="AJ15" i="1"/>
  <c r="AJ14" i="1" s="1"/>
  <c r="AI15" i="1"/>
  <c r="AH15" i="1"/>
  <c r="AG15" i="1"/>
  <c r="AO14" i="1"/>
  <c r="AN14" i="1"/>
  <c r="AM14" i="1"/>
  <c r="AK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P13" i="1"/>
  <c r="AO13" i="1"/>
  <c r="AN13" i="1"/>
  <c r="AM13" i="1"/>
  <c r="AL13" i="1"/>
  <c r="AK13" i="1"/>
  <c r="AJ13" i="1"/>
  <c r="AI13" i="1"/>
  <c r="AH13" i="1"/>
  <c r="AG13" i="1"/>
  <c r="AP12" i="1"/>
  <c r="AO12" i="1"/>
  <c r="AN12" i="1"/>
  <c r="AM12" i="1"/>
  <c r="AL12" i="1"/>
  <c r="AK12" i="1"/>
  <c r="AJ12" i="1"/>
  <c r="AI12" i="1"/>
  <c r="AH12" i="1"/>
  <c r="AG12" i="1"/>
  <c r="AP11" i="1"/>
  <c r="AP10" i="1" s="1"/>
  <c r="AO11" i="1"/>
  <c r="AN11" i="1"/>
  <c r="AN10" i="1" s="1"/>
  <c r="AM11" i="1"/>
  <c r="AL11" i="1"/>
  <c r="AK11" i="1"/>
  <c r="AJ11" i="1"/>
  <c r="AJ10" i="1" s="1"/>
  <c r="AI11" i="1"/>
  <c r="AH11" i="1"/>
  <c r="AH10" i="1" s="1"/>
  <c r="AG11" i="1"/>
  <c r="AO10" i="1"/>
  <c r="AM10" i="1"/>
  <c r="AL10" i="1"/>
  <c r="AK10" i="1"/>
  <c r="AI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P9" i="1"/>
  <c r="AP29" i="1" s="1"/>
  <c r="AO9" i="1"/>
  <c r="AN9" i="1"/>
  <c r="AN29" i="1" s="1"/>
  <c r="AM9" i="1"/>
  <c r="AL9" i="1"/>
  <c r="AL29" i="1" s="1"/>
  <c r="AK9" i="1"/>
  <c r="AJ9" i="1"/>
  <c r="AJ29" i="1" s="1"/>
  <c r="AI9" i="1"/>
  <c r="AH9" i="1"/>
  <c r="AH29" i="1" s="1"/>
  <c r="AG9" i="1"/>
  <c r="AP8" i="1"/>
  <c r="AP28" i="1" s="1"/>
  <c r="AO8" i="1"/>
  <c r="AN8" i="1"/>
  <c r="AN28" i="1" s="1"/>
  <c r="AM8" i="1"/>
  <c r="AL8" i="1"/>
  <c r="AL28" i="1" s="1"/>
  <c r="AK8" i="1"/>
  <c r="AJ8" i="1"/>
  <c r="AJ28" i="1" s="1"/>
  <c r="AI8" i="1"/>
  <c r="AH8" i="1"/>
  <c r="AH28" i="1" s="1"/>
  <c r="AG8" i="1"/>
  <c r="AP7" i="1"/>
  <c r="AP27" i="1" s="1"/>
  <c r="AP26" i="1" s="1"/>
  <c r="AO7" i="1"/>
  <c r="AN7" i="1"/>
  <c r="AN6" i="1" s="1"/>
  <c r="AM7" i="1"/>
  <c r="AL7" i="1"/>
  <c r="AL27" i="1" s="1"/>
  <c r="AK7" i="1"/>
  <c r="AK6" i="1" s="1"/>
  <c r="AJ7" i="1"/>
  <c r="AJ27" i="1" s="1"/>
  <c r="AJ26" i="1" s="1"/>
  <c r="AI7" i="1"/>
  <c r="AH7" i="1"/>
  <c r="AH6" i="1" s="1"/>
  <c r="AG7" i="1"/>
  <c r="AP6" i="1"/>
  <c r="AO6" i="1"/>
  <c r="AM6" i="1"/>
  <c r="AI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U26" i="1" l="1"/>
  <c r="AL26" i="1"/>
  <c r="AJ6" i="1"/>
  <c r="AG27" i="1"/>
  <c r="AG26" i="1" s="1"/>
  <c r="AM27" i="1"/>
  <c r="AM26" i="1" s="1"/>
  <c r="AK18" i="1"/>
  <c r="AH27" i="1"/>
  <c r="AH26" i="1" s="1"/>
  <c r="AN27" i="1"/>
  <c r="AN26" i="1" s="1"/>
  <c r="AI27" i="1"/>
  <c r="AI26" i="1" s="1"/>
  <c r="AL6" i="1"/>
  <c r="AO27" i="1"/>
  <c r="AO26" i="1" s="1"/>
  <c r="U18" i="1"/>
  <c r="AO20" i="1"/>
  <c r="AO28" i="1" s="1"/>
  <c r="AO18" i="1" l="1"/>
</calcChain>
</file>

<file path=xl/sharedStrings.xml><?xml version="1.0" encoding="utf-8"?>
<sst xmlns="http://schemas.openxmlformats.org/spreadsheetml/2006/main" count="71" uniqueCount="25">
  <si>
    <t xml:space="preserve">Arierate ale Bugetului General Consolidat </t>
  </si>
  <si>
    <t>mil lei</t>
  </si>
  <si>
    <t>Stocuri</t>
  </si>
  <si>
    <t>Buget de stat si Autonome</t>
  </si>
  <si>
    <t>Bugete Locale</t>
  </si>
  <si>
    <t>Bugete Asigurări Sociale 
(fără spitale)</t>
  </si>
  <si>
    <t>TOTAL</t>
  </si>
  <si>
    <t>Ian
2023</t>
  </si>
  <si>
    <t>Febr
2023</t>
  </si>
  <si>
    <t>Mart
2023</t>
  </si>
  <si>
    <t>Apr
2023</t>
  </si>
  <si>
    <t>Mai
2023</t>
  </si>
  <si>
    <t>Iunie
2023</t>
  </si>
  <si>
    <t>Iulie
2023</t>
  </si>
  <si>
    <t>Aug
2023</t>
  </si>
  <si>
    <t>Sep
2023</t>
  </si>
  <si>
    <t>Oct
2023</t>
  </si>
  <si>
    <t xml:space="preserve">Către furnizori, creditorii 
din operaţii comerciale </t>
  </si>
  <si>
    <t>peste 90 de zile</t>
  </si>
  <si>
    <t>peste 120 de zile</t>
  </si>
  <si>
    <t>peste 360 de zile</t>
  </si>
  <si>
    <t>Faţă de salariaţi 
(drepturi salariale)</t>
  </si>
  <si>
    <t>Împrumuturi nerambursate
la scadenţă</t>
  </si>
  <si>
    <t>Dobânzi restante</t>
  </si>
  <si>
    <t>Faţă de alte categorii 
de persoane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</si>
</sst>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0000000"/>
    <numFmt numFmtId="166" formatCode="0.0"/>
    <numFmt numFmtId="167" formatCode="#,##0.000000"/>
  </numFmts>
  <fonts count="17" x14ac:knownFonts="1"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5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2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4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/>
    </xf>
    <xf numFmtId="164" fontId="6" fillId="0" borderId="12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0" fontId="2" fillId="0" borderId="16" xfId="0" applyFont="1" applyFill="1" applyBorder="1" applyAlignment="1">
      <alignment horizontal="left" indent="3"/>
    </xf>
    <xf numFmtId="164" fontId="2" fillId="0" borderId="0" xfId="0" applyNumberFormat="1" applyFont="1" applyFill="1" applyBorder="1"/>
    <xf numFmtId="164" fontId="2" fillId="0" borderId="17" xfId="0" applyNumberFormat="1" applyFont="1" applyFill="1" applyBorder="1"/>
    <xf numFmtId="164" fontId="2" fillId="0" borderId="18" xfId="0" applyNumberFormat="1" applyFont="1" applyFill="1" applyBorder="1"/>
    <xf numFmtId="164" fontId="2" fillId="0" borderId="16" xfId="0" applyNumberFormat="1" applyFont="1" applyFill="1" applyBorder="1"/>
    <xf numFmtId="164" fontId="2" fillId="0" borderId="19" xfId="0" applyNumberFormat="1" applyFont="1" applyFill="1" applyBorder="1"/>
    <xf numFmtId="4" fontId="2" fillId="0" borderId="0" xfId="0" applyNumberFormat="1" applyFont="1" applyFill="1" applyBorder="1"/>
    <xf numFmtId="165" fontId="2" fillId="0" borderId="0" xfId="0" applyNumberFormat="1" applyFont="1" applyFill="1" applyBorder="1"/>
    <xf numFmtId="0" fontId="6" fillId="0" borderId="16" xfId="0" applyFont="1" applyFill="1" applyBorder="1" applyAlignment="1">
      <alignment vertical="center" wrapText="1"/>
    </xf>
    <xf numFmtId="4" fontId="6" fillId="0" borderId="19" xfId="0" applyNumberFormat="1" applyFont="1" applyFill="1" applyBorder="1" applyAlignment="1">
      <alignment horizontal="right" vertical="center"/>
    </xf>
    <xf numFmtId="4" fontId="6" fillId="0" borderId="17" xfId="0" applyNumberFormat="1" applyFont="1" applyFill="1" applyBorder="1" applyAlignment="1">
      <alignment horizontal="right" vertical="center"/>
    </xf>
    <xf numFmtId="4" fontId="6" fillId="0" borderId="18" xfId="0" applyNumberFormat="1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>
      <alignment horizontal="right" vertical="center"/>
    </xf>
    <xf numFmtId="164" fontId="6" fillId="0" borderId="19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right" vertical="center"/>
    </xf>
    <xf numFmtId="164" fontId="6" fillId="0" borderId="18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>
      <alignment horizontal="right"/>
    </xf>
    <xf numFmtId="164" fontId="2" fillId="0" borderId="17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4" fontId="2" fillId="0" borderId="19" xfId="0" applyNumberFormat="1" applyFont="1" applyFill="1" applyBorder="1" applyAlignment="1">
      <alignment horizontal="right"/>
    </xf>
    <xf numFmtId="4" fontId="2" fillId="0" borderId="19" xfId="0" applyNumberFormat="1" applyFont="1" applyFill="1" applyBorder="1"/>
    <xf numFmtId="4" fontId="2" fillId="0" borderId="20" xfId="0" applyNumberFormat="1" applyFont="1" applyFill="1" applyBorder="1"/>
    <xf numFmtId="4" fontId="2" fillId="0" borderId="17" xfId="0" applyNumberFormat="1" applyFont="1" applyFill="1" applyBorder="1"/>
    <xf numFmtId="164" fontId="2" fillId="0" borderId="5" xfId="0" applyNumberFormat="1" applyFont="1" applyFill="1" applyBorder="1"/>
    <xf numFmtId="164" fontId="2" fillId="0" borderId="11" xfId="0" applyNumberFormat="1" applyFont="1" applyFill="1" applyBorder="1"/>
    <xf numFmtId="164" fontId="2" fillId="0" borderId="21" xfId="0" applyNumberFormat="1" applyFont="1" applyFill="1" applyBorder="1"/>
    <xf numFmtId="164" fontId="2" fillId="0" borderId="22" xfId="0" applyNumberFormat="1" applyFont="1" applyFill="1" applyBorder="1"/>
    <xf numFmtId="164" fontId="6" fillId="0" borderId="23" xfId="0" applyNumberFormat="1" applyFont="1" applyFill="1" applyBorder="1" applyAlignment="1">
      <alignment horizontal="center"/>
    </xf>
    <xf numFmtId="4" fontId="8" fillId="0" borderId="24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164" fontId="8" fillId="0" borderId="19" xfId="0" applyNumberFormat="1" applyFont="1" applyFill="1" applyBorder="1" applyAlignment="1">
      <alignment horizontal="right" wrapText="1"/>
    </xf>
    <xf numFmtId="164" fontId="8" fillId="0" borderId="17" xfId="0" applyNumberFormat="1" applyFont="1" applyFill="1" applyBorder="1" applyAlignment="1">
      <alignment horizontal="right" wrapText="1"/>
    </xf>
    <xf numFmtId="164" fontId="8" fillId="0" borderId="18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indent="3"/>
    </xf>
    <xf numFmtId="164" fontId="8" fillId="0" borderId="11" xfId="0" applyNumberFormat="1" applyFont="1" applyFill="1" applyBorder="1" applyAlignment="1">
      <alignment horizontal="right" wrapText="1"/>
    </xf>
    <xf numFmtId="164" fontId="8" fillId="0" borderId="21" xfId="0" applyNumberFormat="1" applyFont="1" applyFill="1" applyBorder="1" applyAlignment="1">
      <alignment horizontal="right" wrapText="1"/>
    </xf>
    <xf numFmtId="164" fontId="8" fillId="0" borderId="22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6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/>
    <xf numFmtId="164" fontId="6" fillId="0" borderId="0" xfId="0" applyNumberFormat="1" applyFont="1" applyFill="1" applyBorder="1"/>
    <xf numFmtId="3" fontId="11" fillId="0" borderId="0" xfId="0" applyNumberFormat="1" applyFont="1" applyFill="1" applyBorder="1"/>
    <xf numFmtId="164" fontId="11" fillId="0" borderId="0" xfId="0" applyNumberFormat="1" applyFont="1" applyFill="1" applyBorder="1"/>
    <xf numFmtId="164" fontId="9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2" fillId="0" borderId="0" xfId="1" applyFont="1" applyFill="1" applyBorder="1"/>
    <xf numFmtId="166" fontId="2" fillId="0" borderId="0" xfId="0" applyNumberFormat="1" applyFont="1" applyFill="1" applyBorder="1"/>
    <xf numFmtId="0" fontId="11" fillId="0" borderId="0" xfId="0" applyFont="1" applyFill="1" applyBorder="1"/>
    <xf numFmtId="164" fontId="12" fillId="0" borderId="0" xfId="0" applyNumberFormat="1" applyFont="1" applyFill="1" applyBorder="1"/>
    <xf numFmtId="167" fontId="2" fillId="0" borderId="0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64" fontId="14" fillId="0" borderId="0" xfId="0" applyNumberFormat="1" applyFont="1" applyFill="1" applyBorder="1"/>
    <xf numFmtId="0" fontId="15" fillId="0" borderId="0" xfId="0" applyFont="1" applyFill="1" applyBorder="1"/>
    <xf numFmtId="164" fontId="15" fillId="0" borderId="0" xfId="0" applyNumberFormat="1" applyFont="1" applyFill="1" applyBorder="1"/>
    <xf numFmtId="0" fontId="16" fillId="0" borderId="0" xfId="0" applyFont="1" applyFill="1" applyBorder="1"/>
    <xf numFmtId="164" fontId="16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</cellXfs>
  <cellStyles count="2">
    <cellStyle name="Normal" xfId="0" builtinId="0"/>
    <cellStyle name="Normal_plresti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erate%202023\arierate%20pentru%20site%20oct%202023%20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~1\User\LOCALS~1\Temp\Situatii%20financiare%20trim.%20III%20UM%2006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 fara spitale  (2)"/>
      <sheetName val="oct  fara spitale "/>
      <sheetName val="sep fara spitale"/>
      <sheetName val="fara spitale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TA"/>
      <sheetName val="01"/>
      <sheetName val="02"/>
      <sheetName val="03"/>
      <sheetName val="04"/>
      <sheetName val="A 5"/>
      <sheetName val="A 6"/>
      <sheetName val="A 7 61.01.04"/>
      <sheetName val="A 7 68.01.06"/>
      <sheetName val="A 7 68.01.08"/>
      <sheetName val="A 7 61.08.04"/>
      <sheetName val="A 14 a"/>
      <sheetName val="A 30 - 41"/>
      <sheetName val="A 30 - 40"/>
      <sheetName val="A 4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AR416"/>
  <sheetViews>
    <sheetView tabSelected="1" view="pageBreakPreview" zoomScale="90" zoomScaleNormal="80" zoomScaleSheetLayoutView="90" workbookViewId="0">
      <pane xSplit="2" ySplit="6" topLeftCell="G7" activePane="bottomRight" state="frozen"/>
      <selection pane="topRight" activeCell="J1" sqref="J1"/>
      <selection pane="bottomLeft" activeCell="A7" sqref="A7"/>
      <selection pane="bottomRight" activeCell="V7" sqref="V7"/>
    </sheetView>
  </sheetViews>
  <sheetFormatPr defaultRowHeight="12.75" x14ac:dyDescent="0.2"/>
  <cols>
    <col min="1" max="1" width="3.85546875" style="1" customWidth="1"/>
    <col min="2" max="2" width="26.85546875" style="1" customWidth="1"/>
    <col min="3" max="3" width="6.42578125" style="1" customWidth="1" collapsed="1"/>
    <col min="4" max="4" width="6.42578125" style="1" customWidth="1"/>
    <col min="5" max="5" width="6.7109375" style="1" customWidth="1"/>
    <col min="6" max="6" width="6.42578125" style="1" customWidth="1"/>
    <col min="7" max="7" width="6.140625" style="1" customWidth="1"/>
    <col min="8" max="8" width="6.85546875" style="1" customWidth="1"/>
    <col min="9" max="9" width="5.85546875" style="1" customWidth="1"/>
    <col min="10" max="10" width="6.85546875" style="1" customWidth="1"/>
    <col min="11" max="12" width="8" style="1" customWidth="1"/>
    <col min="13" max="13" width="7.140625" style="1" customWidth="1" collapsed="1"/>
    <col min="14" max="14" width="7.140625" style="1" customWidth="1"/>
    <col min="15" max="15" width="7.5703125" style="1" customWidth="1"/>
    <col min="16" max="16" width="7.140625" style="1" customWidth="1"/>
    <col min="17" max="17" width="6.85546875" style="1" customWidth="1"/>
    <col min="18" max="18" width="7" style="1" customWidth="1"/>
    <col min="19" max="19" width="8.140625" style="1" customWidth="1"/>
    <col min="20" max="20" width="9.5703125" style="1" customWidth="1"/>
    <col min="21" max="22" width="9.28515625" style="1" customWidth="1"/>
    <col min="23" max="23" width="5.5703125" style="1" customWidth="1" collapsed="1"/>
    <col min="24" max="32" width="5.5703125" style="1" customWidth="1"/>
    <col min="33" max="33" width="7.140625" style="1" customWidth="1" collapsed="1"/>
    <col min="34" max="34" width="7.42578125" style="1" customWidth="1"/>
    <col min="35" max="35" width="7.5703125" style="1" customWidth="1"/>
    <col min="36" max="36" width="7.7109375" style="1" customWidth="1"/>
    <col min="37" max="38" width="7.5703125" style="1" customWidth="1"/>
    <col min="39" max="39" width="7.7109375" style="1" customWidth="1"/>
    <col min="40" max="40" width="7" style="1" customWidth="1"/>
    <col min="41" max="41" width="7.5703125" style="1" customWidth="1"/>
    <col min="42" max="42" width="7" style="1" customWidth="1"/>
    <col min="43" max="43" width="9.140625" style="1"/>
    <col min="44" max="44" width="16.7109375" style="1" customWidth="1"/>
    <col min="45" max="16384" width="9.140625" style="1"/>
  </cols>
  <sheetData>
    <row r="1" spans="1:44" ht="15" x14ac:dyDescent="0.25">
      <c r="W1"/>
      <c r="X1"/>
      <c r="Y1"/>
      <c r="Z1"/>
      <c r="AA1"/>
      <c r="AB1"/>
      <c r="AC1"/>
      <c r="AD1"/>
      <c r="AE1"/>
      <c r="AF1"/>
    </row>
    <row r="2" spans="1:44" ht="28.15" customHeigh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</row>
    <row r="3" spans="1:44" ht="15.6" customHeight="1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AN3" s="1" t="s">
        <v>1</v>
      </c>
    </row>
    <row r="4" spans="1:44" s="7" customFormat="1" ht="25.9" customHeight="1" thickBot="1" x14ac:dyDescent="0.3">
      <c r="B4" s="8" t="s">
        <v>2</v>
      </c>
      <c r="C4" s="9" t="s">
        <v>3</v>
      </c>
      <c r="D4" s="10"/>
      <c r="E4" s="10"/>
      <c r="F4" s="10"/>
      <c r="G4" s="10"/>
      <c r="H4" s="10"/>
      <c r="I4" s="10"/>
      <c r="J4" s="10"/>
      <c r="K4" s="10"/>
      <c r="L4" s="11"/>
      <c r="M4" s="9" t="s">
        <v>4</v>
      </c>
      <c r="N4" s="10"/>
      <c r="O4" s="10"/>
      <c r="P4" s="10"/>
      <c r="Q4" s="10"/>
      <c r="R4" s="10"/>
      <c r="S4" s="10"/>
      <c r="T4" s="10"/>
      <c r="U4" s="10"/>
      <c r="V4" s="11"/>
      <c r="W4" s="9" t="s">
        <v>5</v>
      </c>
      <c r="X4" s="10"/>
      <c r="Y4" s="10"/>
      <c r="Z4" s="10"/>
      <c r="AA4" s="10"/>
      <c r="AB4" s="10"/>
      <c r="AC4" s="10"/>
      <c r="AD4" s="10"/>
      <c r="AE4" s="10"/>
      <c r="AF4" s="11"/>
      <c r="AG4" s="9" t="s">
        <v>6</v>
      </c>
      <c r="AH4" s="10"/>
      <c r="AI4" s="10"/>
      <c r="AJ4" s="10"/>
      <c r="AK4" s="10"/>
      <c r="AL4" s="10"/>
      <c r="AM4" s="10"/>
      <c r="AN4" s="10"/>
      <c r="AO4" s="10"/>
      <c r="AP4" s="12"/>
    </row>
    <row r="5" spans="1:44" ht="26.25" thickBot="1" x14ac:dyDescent="0.25">
      <c r="B5" s="13"/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5" t="s">
        <v>14</v>
      </c>
      <c r="K5" s="15" t="s">
        <v>15</v>
      </c>
      <c r="L5" s="15" t="s">
        <v>16</v>
      </c>
      <c r="M5" s="16" t="s">
        <v>7</v>
      </c>
      <c r="N5" s="14" t="s">
        <v>8</v>
      </c>
      <c r="O5" s="14" t="s">
        <v>9</v>
      </c>
      <c r="P5" s="14" t="s">
        <v>10</v>
      </c>
      <c r="Q5" s="14" t="s">
        <v>11</v>
      </c>
      <c r="R5" s="14" t="s">
        <v>12</v>
      </c>
      <c r="S5" s="14" t="s">
        <v>13</v>
      </c>
      <c r="T5" s="15" t="s">
        <v>14</v>
      </c>
      <c r="U5" s="15" t="s">
        <v>15</v>
      </c>
      <c r="V5" s="15" t="s">
        <v>16</v>
      </c>
      <c r="W5" s="16" t="s">
        <v>7</v>
      </c>
      <c r="X5" s="17" t="s">
        <v>8</v>
      </c>
      <c r="Y5" s="17" t="s">
        <v>9</v>
      </c>
      <c r="Z5" s="17" t="s">
        <v>10</v>
      </c>
      <c r="AA5" s="17" t="s">
        <v>11</v>
      </c>
      <c r="AB5" s="17" t="s">
        <v>12</v>
      </c>
      <c r="AC5" s="17" t="s">
        <v>13</v>
      </c>
      <c r="AD5" s="15" t="s">
        <v>14</v>
      </c>
      <c r="AE5" s="18" t="s">
        <v>15</v>
      </c>
      <c r="AF5" s="15" t="s">
        <v>16</v>
      </c>
      <c r="AG5" s="19" t="s">
        <v>7</v>
      </c>
      <c r="AH5" s="17" t="s">
        <v>8</v>
      </c>
      <c r="AI5" s="17" t="s">
        <v>9</v>
      </c>
      <c r="AJ5" s="17" t="s">
        <v>10</v>
      </c>
      <c r="AK5" s="17" t="s">
        <v>11</v>
      </c>
      <c r="AL5" s="17" t="s">
        <v>12</v>
      </c>
      <c r="AM5" s="17" t="s">
        <v>13</v>
      </c>
      <c r="AN5" s="15" t="s">
        <v>14</v>
      </c>
      <c r="AO5" s="15" t="s">
        <v>15</v>
      </c>
      <c r="AP5" s="15" t="s">
        <v>16</v>
      </c>
    </row>
    <row r="6" spans="1:44" s="20" customFormat="1" ht="29.45" customHeight="1" x14ac:dyDescent="0.25">
      <c r="B6" s="21" t="s">
        <v>17</v>
      </c>
      <c r="C6" s="22">
        <f t="shared" ref="C6:AD6" si="0">SUM(C7:C9)</f>
        <v>15.067978999999999</v>
      </c>
      <c r="D6" s="22">
        <f t="shared" si="0"/>
        <v>12.418842999999999</v>
      </c>
      <c r="E6" s="22">
        <f t="shared" si="0"/>
        <v>13.607191</v>
      </c>
      <c r="F6" s="22">
        <f t="shared" si="0"/>
        <v>13.76161624</v>
      </c>
      <c r="G6" s="22">
        <f t="shared" si="0"/>
        <v>12.843638160000001</v>
      </c>
      <c r="H6" s="22">
        <f t="shared" si="0"/>
        <v>14.481340799999998</v>
      </c>
      <c r="I6" s="22">
        <f t="shared" si="0"/>
        <v>15.630208800000002</v>
      </c>
      <c r="J6" s="23">
        <f t="shared" si="0"/>
        <v>14.54744372</v>
      </c>
      <c r="K6" s="23">
        <f>SUM(K7:K9)</f>
        <v>16.302099760000001</v>
      </c>
      <c r="L6" s="24">
        <f>SUM(L7:L9)</f>
        <v>16.955814780000001</v>
      </c>
      <c r="M6" s="25">
        <f t="shared" si="0"/>
        <v>271.83987000000002</v>
      </c>
      <c r="N6" s="22">
        <f t="shared" si="0"/>
        <v>278.27804700000002</v>
      </c>
      <c r="O6" s="22">
        <f t="shared" si="0"/>
        <v>282.46061800000001</v>
      </c>
      <c r="P6" s="22">
        <f t="shared" si="0"/>
        <v>309.85347692999994</v>
      </c>
      <c r="Q6" s="22">
        <f t="shared" si="0"/>
        <v>317.56528645999992</v>
      </c>
      <c r="R6" s="22">
        <f t="shared" si="0"/>
        <v>320.16754828000001</v>
      </c>
      <c r="S6" s="22">
        <f t="shared" si="0"/>
        <v>261.84237356</v>
      </c>
      <c r="T6" s="23">
        <f>SUM(T7:T9)</f>
        <v>281.88317888</v>
      </c>
      <c r="U6" s="23">
        <f>SUM(U7:U9)</f>
        <v>260.49812091000001</v>
      </c>
      <c r="V6" s="23">
        <f>SUM(V7:V9)</f>
        <v>275.04195215999999</v>
      </c>
      <c r="W6" s="25">
        <f t="shared" si="0"/>
        <v>0</v>
      </c>
      <c r="X6" s="22">
        <f t="shared" si="0"/>
        <v>0</v>
      </c>
      <c r="Y6" s="22">
        <f t="shared" si="0"/>
        <v>0</v>
      </c>
      <c r="Z6" s="22">
        <f t="shared" si="0"/>
        <v>0</v>
      </c>
      <c r="AA6" s="22">
        <f t="shared" si="0"/>
        <v>0</v>
      </c>
      <c r="AB6" s="22">
        <f t="shared" si="0"/>
        <v>0</v>
      </c>
      <c r="AC6" s="22">
        <f t="shared" si="0"/>
        <v>0</v>
      </c>
      <c r="AD6" s="23">
        <f t="shared" si="0"/>
        <v>0</v>
      </c>
      <c r="AE6" s="23">
        <f>SUM(AE7:AE9)</f>
        <v>0</v>
      </c>
      <c r="AF6" s="24">
        <f>SUM(AF7:AF9)</f>
        <v>0</v>
      </c>
      <c r="AG6" s="26">
        <f t="shared" ref="AG6:AN6" si="1">SUM(AG7:AG9)</f>
        <v>286.907849</v>
      </c>
      <c r="AH6" s="27">
        <f t="shared" si="1"/>
        <v>290.69689</v>
      </c>
      <c r="AI6" s="26">
        <f t="shared" si="1"/>
        <v>296.06780900000001</v>
      </c>
      <c r="AJ6" s="26">
        <f t="shared" si="1"/>
        <v>323.61509317000002</v>
      </c>
      <c r="AK6" s="26">
        <f t="shared" si="1"/>
        <v>330.40892461999999</v>
      </c>
      <c r="AL6" s="26">
        <f t="shared" si="1"/>
        <v>334.64888908</v>
      </c>
      <c r="AM6" s="26">
        <f t="shared" si="1"/>
        <v>277.47258235999999</v>
      </c>
      <c r="AN6" s="28">
        <f t="shared" si="1"/>
        <v>296.43062259999999</v>
      </c>
      <c r="AO6" s="28">
        <f>SUM(AO7:AO9)</f>
        <v>276.80022066999999</v>
      </c>
      <c r="AP6" s="28">
        <f>SUM(AP7:AP9)</f>
        <v>291.99776693999996</v>
      </c>
    </row>
    <row r="7" spans="1:44" x14ac:dyDescent="0.2">
      <c r="A7" s="29"/>
      <c r="B7" s="30" t="s">
        <v>18</v>
      </c>
      <c r="C7" s="31">
        <v>4.4093499999999999</v>
      </c>
      <c r="D7" s="32">
        <v>1.867137</v>
      </c>
      <c r="E7" s="32">
        <v>3.5984129999999999</v>
      </c>
      <c r="F7" s="32">
        <v>3.0151236399999997</v>
      </c>
      <c r="G7" s="32">
        <v>1.58920974</v>
      </c>
      <c r="H7" s="32">
        <v>2.2044397399999998</v>
      </c>
      <c r="I7" s="32">
        <v>2.4211814499999997</v>
      </c>
      <c r="J7" s="33">
        <v>1.8924563799999998</v>
      </c>
      <c r="K7" s="33">
        <v>2.3146195600000001</v>
      </c>
      <c r="L7" s="34">
        <v>4.3464862000000002</v>
      </c>
      <c r="M7" s="35">
        <v>50.517228000000003</v>
      </c>
      <c r="N7" s="35">
        <v>64.386666000000005</v>
      </c>
      <c r="O7" s="35">
        <v>68.306375000000003</v>
      </c>
      <c r="P7" s="35">
        <v>79.485429269999997</v>
      </c>
      <c r="Q7" s="35">
        <v>82.625301140000005</v>
      </c>
      <c r="R7" s="35">
        <v>53.637006230000004</v>
      </c>
      <c r="S7" s="35">
        <v>51.084017700000004</v>
      </c>
      <c r="T7" s="35">
        <v>76.9542115</v>
      </c>
      <c r="U7" s="35">
        <v>72.611790620000008</v>
      </c>
      <c r="V7" s="35">
        <v>95.44813619</v>
      </c>
      <c r="W7" s="35"/>
      <c r="X7" s="35"/>
      <c r="Y7" s="35"/>
      <c r="Z7" s="35"/>
      <c r="AA7" s="35"/>
      <c r="AB7" s="35"/>
      <c r="AC7" s="35"/>
      <c r="AD7" s="33"/>
      <c r="AE7" s="33"/>
      <c r="AF7" s="34"/>
      <c r="AG7" s="35">
        <f>C7+M7+W7</f>
        <v>54.926578000000006</v>
      </c>
      <c r="AH7" s="32">
        <f>D7+N7+X7</f>
        <v>66.253803000000005</v>
      </c>
      <c r="AI7" s="32">
        <f>E7+O7+Y7</f>
        <v>71.904787999999996</v>
      </c>
      <c r="AJ7" s="32">
        <f>F7+P7+Z7</f>
        <v>82.500552909999996</v>
      </c>
      <c r="AK7" s="32">
        <f>G7+Q7+AA7</f>
        <v>84.214510880000006</v>
      </c>
      <c r="AL7" s="32">
        <f>H7+R7+AB7</f>
        <v>55.841445970000002</v>
      </c>
      <c r="AM7" s="32">
        <f>I7+S7+AC7</f>
        <v>53.505199150000003</v>
      </c>
      <c r="AN7" s="33">
        <f>J7+T7+AD7</f>
        <v>78.846667879999998</v>
      </c>
      <c r="AO7" s="33">
        <f>K7+U7+AE7</f>
        <v>74.926410180000005</v>
      </c>
      <c r="AP7" s="33">
        <f>L7+V7+AF7</f>
        <v>99.794622390000001</v>
      </c>
    </row>
    <row r="8" spans="1:44" x14ac:dyDescent="0.2">
      <c r="A8" s="29"/>
      <c r="B8" s="30" t="s">
        <v>19</v>
      </c>
      <c r="C8" s="31">
        <v>3.4660090000000001</v>
      </c>
      <c r="D8" s="32">
        <v>3.380782</v>
      </c>
      <c r="E8" s="32">
        <v>2.9580869999999999</v>
      </c>
      <c r="F8" s="32">
        <v>3.9803151400000001</v>
      </c>
      <c r="G8" s="32">
        <v>4.4139814099999999</v>
      </c>
      <c r="H8" s="32">
        <v>5.4503317699999991</v>
      </c>
      <c r="I8" s="32">
        <v>6.3830079400000006</v>
      </c>
      <c r="J8" s="33">
        <v>5.3022287700000001</v>
      </c>
      <c r="K8" s="33">
        <v>5.9428501800000006</v>
      </c>
      <c r="L8" s="34">
        <v>5.4934530400000003</v>
      </c>
      <c r="M8" s="35">
        <v>171.88055399999999</v>
      </c>
      <c r="N8" s="35">
        <v>160.09419800000001</v>
      </c>
      <c r="O8" s="35">
        <v>166.53117800000001</v>
      </c>
      <c r="P8" s="35">
        <v>176.89693263000001</v>
      </c>
      <c r="Q8" s="35">
        <v>176.44956789999998</v>
      </c>
      <c r="R8" s="35">
        <v>194.32664031000002</v>
      </c>
      <c r="S8" s="35">
        <v>142.42705083999999</v>
      </c>
      <c r="T8" s="35">
        <v>132.8753677</v>
      </c>
      <c r="U8" s="35">
        <v>136.33985229000001</v>
      </c>
      <c r="V8" s="35">
        <v>130.94470003999999</v>
      </c>
      <c r="W8" s="35"/>
      <c r="X8" s="35"/>
      <c r="Y8" s="35"/>
      <c r="Z8" s="35"/>
      <c r="AA8" s="35"/>
      <c r="AB8" s="35"/>
      <c r="AC8" s="35"/>
      <c r="AD8" s="33"/>
      <c r="AE8" s="33"/>
      <c r="AF8" s="34"/>
      <c r="AG8" s="35">
        <f>C8+M8+W8</f>
        <v>175.346563</v>
      </c>
      <c r="AH8" s="32">
        <f>D8+N8+X8</f>
        <v>163.47498000000002</v>
      </c>
      <c r="AI8" s="32">
        <f>E8+O8+Y8</f>
        <v>169.48926500000002</v>
      </c>
      <c r="AJ8" s="32">
        <f>F8+P8+Z8</f>
        <v>180.87724777</v>
      </c>
      <c r="AK8" s="32">
        <f>G8+Q8+AA8</f>
        <v>180.86354930999997</v>
      </c>
      <c r="AL8" s="32">
        <f>H8+R8+AB8</f>
        <v>199.77697208000001</v>
      </c>
      <c r="AM8" s="32">
        <f>I8+S8+AC8</f>
        <v>148.81005877999999</v>
      </c>
      <c r="AN8" s="33">
        <f>J8+T8+AD8</f>
        <v>138.17759647</v>
      </c>
      <c r="AO8" s="33">
        <f>K8+U8+AE8</f>
        <v>142.28270247</v>
      </c>
      <c r="AP8" s="33">
        <f>L8+V8+AF8</f>
        <v>136.43815307999998</v>
      </c>
    </row>
    <row r="9" spans="1:44" x14ac:dyDescent="0.2">
      <c r="A9" s="29"/>
      <c r="B9" s="30" t="s">
        <v>20</v>
      </c>
      <c r="C9" s="31">
        <v>7.1926199999999998</v>
      </c>
      <c r="D9" s="32">
        <v>7.1709240000000003</v>
      </c>
      <c r="E9" s="32">
        <v>7.0506909999999996</v>
      </c>
      <c r="F9" s="32">
        <v>6.7661774600000006</v>
      </c>
      <c r="G9" s="32">
        <v>6.8404470100000001</v>
      </c>
      <c r="H9" s="32">
        <v>6.8265692900000001</v>
      </c>
      <c r="I9" s="32">
        <v>6.8260194099999998</v>
      </c>
      <c r="J9" s="33">
        <v>7.3527585700000007</v>
      </c>
      <c r="K9" s="33">
        <v>8.0446300199999996</v>
      </c>
      <c r="L9" s="34">
        <v>7.1158755400000002</v>
      </c>
      <c r="M9" s="35">
        <v>49.442087999999998</v>
      </c>
      <c r="N9" s="35">
        <v>53.797182999999997</v>
      </c>
      <c r="O9" s="35">
        <v>47.623064999999997</v>
      </c>
      <c r="P9" s="35">
        <v>53.471115029999993</v>
      </c>
      <c r="Q9" s="35">
        <v>58.49041742</v>
      </c>
      <c r="R9" s="35">
        <v>72.203901739999992</v>
      </c>
      <c r="S9" s="35">
        <v>68.331305020000002</v>
      </c>
      <c r="T9" s="35">
        <v>72.053599679999991</v>
      </c>
      <c r="U9" s="35">
        <v>51.546478</v>
      </c>
      <c r="V9" s="35">
        <v>48.649115930000001</v>
      </c>
      <c r="W9" s="35"/>
      <c r="X9" s="35"/>
      <c r="Y9" s="35"/>
      <c r="Z9" s="35"/>
      <c r="AA9" s="35"/>
      <c r="AB9" s="35"/>
      <c r="AC9" s="35"/>
      <c r="AD9" s="33"/>
      <c r="AE9" s="33"/>
      <c r="AF9" s="34"/>
      <c r="AG9" s="35">
        <f>C9+M9+W9</f>
        <v>56.634707999999996</v>
      </c>
      <c r="AH9" s="32">
        <f>D9+N9+X9</f>
        <v>60.968106999999996</v>
      </c>
      <c r="AI9" s="32">
        <f>E9+O9+Y9</f>
        <v>54.673755999999997</v>
      </c>
      <c r="AJ9" s="32">
        <f>F9+P9+Z9</f>
        <v>60.237292489999994</v>
      </c>
      <c r="AK9" s="32">
        <f>G9+Q9+AA9</f>
        <v>65.330864430000005</v>
      </c>
      <c r="AL9" s="32">
        <f>H9+R9+AB9</f>
        <v>79.030471029999987</v>
      </c>
      <c r="AM9" s="32">
        <f>I9+S9+AC9</f>
        <v>75.157324430000003</v>
      </c>
      <c r="AN9" s="33">
        <f>J9+T9+AD9</f>
        <v>79.406358249999997</v>
      </c>
      <c r="AO9" s="33">
        <f>K9+U9+AE9</f>
        <v>59.59110802</v>
      </c>
      <c r="AP9" s="33">
        <f>L9+V9+AF9</f>
        <v>55.764991469999998</v>
      </c>
      <c r="AQ9" s="36"/>
      <c r="AR9" s="37"/>
    </row>
    <row r="10" spans="1:44" s="20" customFormat="1" ht="25.5" x14ac:dyDescent="0.25">
      <c r="B10" s="38" t="s">
        <v>21</v>
      </c>
      <c r="C10" s="39">
        <f t="shared" ref="C10:V10" si="2">SUM(C11:C13)</f>
        <v>3.658976</v>
      </c>
      <c r="D10" s="40">
        <f t="shared" si="2"/>
        <v>2.60677</v>
      </c>
      <c r="E10" s="40">
        <f t="shared" si="2"/>
        <v>2.5294530000000002</v>
      </c>
      <c r="F10" s="40">
        <f t="shared" si="2"/>
        <v>3.4386510000000001</v>
      </c>
      <c r="G10" s="40">
        <f t="shared" si="2"/>
        <v>3.4749619999999997</v>
      </c>
      <c r="H10" s="40">
        <f>SUM(H11:H13)</f>
        <v>3.472664</v>
      </c>
      <c r="I10" s="40">
        <f t="shared" si="2"/>
        <v>3.5499539999999996</v>
      </c>
      <c r="J10" s="41">
        <f t="shared" si="2"/>
        <v>4.408893</v>
      </c>
      <c r="K10" s="41">
        <f>SUM(K11:K13)</f>
        <v>5.5105319999999995</v>
      </c>
      <c r="L10" s="42">
        <f>SUM(L11:L13)</f>
        <v>4.7613989999999999</v>
      </c>
      <c r="M10" s="43">
        <f t="shared" si="2"/>
        <v>0.62013699999999994</v>
      </c>
      <c r="N10" s="43">
        <f t="shared" si="2"/>
        <v>0.99825799999999998</v>
      </c>
      <c r="O10" s="44">
        <f t="shared" si="2"/>
        <v>0.83555400000000002</v>
      </c>
      <c r="P10" s="44">
        <f t="shared" si="2"/>
        <v>0.97183236000000017</v>
      </c>
      <c r="Q10" s="44">
        <f t="shared" si="2"/>
        <v>1.1107453599999999</v>
      </c>
      <c r="R10" s="44">
        <f t="shared" si="2"/>
        <v>0.94975381999999997</v>
      </c>
      <c r="S10" s="44">
        <f t="shared" si="2"/>
        <v>0.79689568000000011</v>
      </c>
      <c r="T10" s="44">
        <f t="shared" si="2"/>
        <v>0.74228168000000005</v>
      </c>
      <c r="U10" s="44">
        <f t="shared" si="2"/>
        <v>0.6921147700000001</v>
      </c>
      <c r="V10" s="44">
        <f t="shared" si="2"/>
        <v>0.54653576999999998</v>
      </c>
      <c r="W10" s="43">
        <f t="shared" ref="W10:AD10" si="3">SUM(W11:W13)</f>
        <v>0</v>
      </c>
      <c r="X10" s="43">
        <f t="shared" si="3"/>
        <v>0</v>
      </c>
      <c r="Y10" s="43">
        <f t="shared" si="3"/>
        <v>0</v>
      </c>
      <c r="Z10" s="43">
        <f t="shared" si="3"/>
        <v>0</v>
      </c>
      <c r="AA10" s="43">
        <f t="shared" si="3"/>
        <v>0</v>
      </c>
      <c r="AB10" s="43">
        <f t="shared" si="3"/>
        <v>0</v>
      </c>
      <c r="AC10" s="43">
        <f t="shared" si="3"/>
        <v>0</v>
      </c>
      <c r="AD10" s="45">
        <f t="shared" si="3"/>
        <v>0</v>
      </c>
      <c r="AE10" s="45">
        <f>SUM(AE11:AE13)</f>
        <v>0</v>
      </c>
      <c r="AF10" s="46">
        <f>SUM(AF11:AF13)</f>
        <v>0</v>
      </c>
      <c r="AG10" s="43">
        <f t="shared" ref="AG10:AN10" si="4">SUM(AG11:AG13)</f>
        <v>4.2791130000000006</v>
      </c>
      <c r="AH10" s="44">
        <f t="shared" si="4"/>
        <v>3.6050279999999999</v>
      </c>
      <c r="AI10" s="44">
        <f t="shared" si="4"/>
        <v>3.3650070000000003</v>
      </c>
      <c r="AJ10" s="44">
        <f t="shared" si="4"/>
        <v>4.4104833599999997</v>
      </c>
      <c r="AK10" s="44">
        <f t="shared" si="4"/>
        <v>4.5857073600000007</v>
      </c>
      <c r="AL10" s="44">
        <f>SUM(AL11:AL13)</f>
        <v>4.4224178199999997</v>
      </c>
      <c r="AM10" s="44">
        <f t="shared" si="4"/>
        <v>4.34684968</v>
      </c>
      <c r="AN10" s="45">
        <f t="shared" si="4"/>
        <v>5.1511746799999996</v>
      </c>
      <c r="AO10" s="45">
        <f>SUM(AO11:AO13)</f>
        <v>6.2026467699999994</v>
      </c>
      <c r="AP10" s="45">
        <f>SUM(AP11:AP13)</f>
        <v>5.3079347699999992</v>
      </c>
      <c r="AQ10" s="47"/>
      <c r="AR10" s="47"/>
    </row>
    <row r="11" spans="1:44" x14ac:dyDescent="0.2">
      <c r="B11" s="30" t="s">
        <v>18</v>
      </c>
      <c r="C11" s="31">
        <v>9.2349000000000001E-2</v>
      </c>
      <c r="D11" s="32">
        <v>5.6436E-2</v>
      </c>
      <c r="E11" s="32">
        <v>4.0389000000000001E-2</v>
      </c>
      <c r="F11" s="32">
        <v>0.13334299999999999</v>
      </c>
      <c r="G11" s="32">
        <v>0.17205100000000001</v>
      </c>
      <c r="H11" s="32">
        <v>0.148898</v>
      </c>
      <c r="I11" s="32">
        <v>0.227743</v>
      </c>
      <c r="J11" s="33">
        <v>1.007323</v>
      </c>
      <c r="K11" s="33">
        <v>2.025067</v>
      </c>
      <c r="L11" s="34">
        <v>1.202655</v>
      </c>
      <c r="M11" s="35">
        <v>7.2108000000000005E-2</v>
      </c>
      <c r="N11" s="35">
        <v>0.51316600000000001</v>
      </c>
      <c r="O11" s="35">
        <v>0.14582500000000001</v>
      </c>
      <c r="P11" s="35">
        <v>0.18410656</v>
      </c>
      <c r="Q11" s="35">
        <v>0.15611900000000001</v>
      </c>
      <c r="R11" s="35">
        <v>3.0450000000000001E-2</v>
      </c>
      <c r="S11" s="35">
        <v>2.8124E-2</v>
      </c>
      <c r="T11" s="35">
        <v>3.0894999999999999E-2</v>
      </c>
      <c r="U11" s="35">
        <v>2.0549000000000001E-2</v>
      </c>
      <c r="V11" s="35">
        <v>1.7186E-2</v>
      </c>
      <c r="W11" s="35"/>
      <c r="X11" s="35"/>
      <c r="Y11" s="35"/>
      <c r="Z11" s="35"/>
      <c r="AA11" s="35"/>
      <c r="AB11" s="35"/>
      <c r="AC11" s="35"/>
      <c r="AD11" s="33"/>
      <c r="AE11" s="33"/>
      <c r="AF11" s="34"/>
      <c r="AG11" s="35">
        <f>C11+M11+W11</f>
        <v>0.16445700000000002</v>
      </c>
      <c r="AH11" s="32">
        <f>D11+N11+X11</f>
        <v>0.56960200000000005</v>
      </c>
      <c r="AI11" s="32">
        <f>E11+O11+Y11</f>
        <v>0.18621400000000002</v>
      </c>
      <c r="AJ11" s="32">
        <f>F11+P11+Z11</f>
        <v>0.31744956000000002</v>
      </c>
      <c r="AK11" s="32">
        <f>G11+Q11+AA11</f>
        <v>0.32817000000000002</v>
      </c>
      <c r="AL11" s="32">
        <f>H11+R11+AB11</f>
        <v>0.17934800000000001</v>
      </c>
      <c r="AM11" s="32">
        <f>I11+S11+AC11</f>
        <v>0.25586700000000001</v>
      </c>
      <c r="AN11" s="33">
        <f>J11+T11+AD11</f>
        <v>1.0382179999999999</v>
      </c>
      <c r="AO11" s="33">
        <f>K11+U11+AE11</f>
        <v>2.0456159999999999</v>
      </c>
      <c r="AP11" s="33">
        <f>L11+V11+AF11</f>
        <v>1.219841</v>
      </c>
    </row>
    <row r="12" spans="1:44" x14ac:dyDescent="0.2">
      <c r="B12" s="30" t="s">
        <v>19</v>
      </c>
      <c r="C12" s="31">
        <v>1.5260370000000001</v>
      </c>
      <c r="D12" s="32">
        <v>1.317744</v>
      </c>
      <c r="E12" s="32">
        <v>1.260019</v>
      </c>
      <c r="F12" s="32">
        <v>1.4128879999999999</v>
      </c>
      <c r="G12" s="32">
        <v>1.308138</v>
      </c>
      <c r="H12" s="32">
        <v>1.31891</v>
      </c>
      <c r="I12" s="32">
        <v>1.3021419999999999</v>
      </c>
      <c r="J12" s="33">
        <v>1.3815010000000001</v>
      </c>
      <c r="K12" s="33">
        <v>1.4653959999999999</v>
      </c>
      <c r="L12" s="34">
        <v>1.538675</v>
      </c>
      <c r="M12" s="35">
        <v>0.365587</v>
      </c>
      <c r="N12" s="35">
        <v>0.37951099999999999</v>
      </c>
      <c r="O12" s="35">
        <v>0.608954</v>
      </c>
      <c r="P12" s="35">
        <v>0.7333168000000001</v>
      </c>
      <c r="Q12" s="35">
        <v>0.90021735999999997</v>
      </c>
      <c r="R12" s="35">
        <v>0.85869982</v>
      </c>
      <c r="S12" s="35">
        <v>0.71436268000000003</v>
      </c>
      <c r="T12" s="35">
        <v>0.65697768000000001</v>
      </c>
      <c r="U12" s="35">
        <v>0.61492365000000004</v>
      </c>
      <c r="V12" s="35">
        <v>0.47270765000000003</v>
      </c>
      <c r="W12" s="35"/>
      <c r="X12" s="35"/>
      <c r="Y12" s="35"/>
      <c r="Z12" s="35"/>
      <c r="AA12" s="35"/>
      <c r="AB12" s="35"/>
      <c r="AC12" s="35"/>
      <c r="AD12" s="33"/>
      <c r="AE12" s="33"/>
      <c r="AF12" s="34"/>
      <c r="AG12" s="35">
        <f>C12+M12+W12</f>
        <v>1.8916240000000002</v>
      </c>
      <c r="AH12" s="32">
        <f>D12+N12+X12</f>
        <v>1.697255</v>
      </c>
      <c r="AI12" s="32">
        <f>E12+O12+Y12</f>
        <v>1.868973</v>
      </c>
      <c r="AJ12" s="32">
        <f>F12+P12+Z12</f>
        <v>2.1462048</v>
      </c>
      <c r="AK12" s="32">
        <f>G12+Q12+AA12</f>
        <v>2.2083553600000001</v>
      </c>
      <c r="AL12" s="32">
        <f>H12+R12+AB12</f>
        <v>2.1776098199999998</v>
      </c>
      <c r="AM12" s="32">
        <f>I12+S12+AC12</f>
        <v>2.0165046799999997</v>
      </c>
      <c r="AN12" s="33">
        <f>J12+T12+AD12</f>
        <v>2.0384786799999999</v>
      </c>
      <c r="AO12" s="33">
        <f>K12+U12+AE12</f>
        <v>2.0803196499999999</v>
      </c>
      <c r="AP12" s="33">
        <f>L12+V12+AF12</f>
        <v>2.0113826499999998</v>
      </c>
    </row>
    <row r="13" spans="1:44" x14ac:dyDescent="0.2">
      <c r="B13" s="30" t="s">
        <v>20</v>
      </c>
      <c r="C13" s="31">
        <v>2.0405899999999999</v>
      </c>
      <c r="D13" s="32">
        <v>1.2325900000000001</v>
      </c>
      <c r="E13" s="32">
        <v>1.2290449999999999</v>
      </c>
      <c r="F13" s="32">
        <v>1.89242</v>
      </c>
      <c r="G13" s="32">
        <v>1.9947729999999999</v>
      </c>
      <c r="H13" s="32">
        <v>2.0048560000000002</v>
      </c>
      <c r="I13" s="32">
        <v>2.0200689999999999</v>
      </c>
      <c r="J13" s="33">
        <v>2.0200689999999999</v>
      </c>
      <c r="K13" s="33">
        <v>2.0200689999999999</v>
      </c>
      <c r="L13" s="34">
        <v>2.0200689999999999</v>
      </c>
      <c r="M13" s="35">
        <v>0.18244199999999999</v>
      </c>
      <c r="N13" s="35">
        <v>0.10558099999999999</v>
      </c>
      <c r="O13" s="35">
        <v>8.0775E-2</v>
      </c>
      <c r="P13" s="35">
        <v>5.4408999999999999E-2</v>
      </c>
      <c r="Q13" s="35">
        <v>5.4408999999999999E-2</v>
      </c>
      <c r="R13" s="35">
        <v>6.0603999999999998E-2</v>
      </c>
      <c r="S13" s="35">
        <v>5.4408999999999999E-2</v>
      </c>
      <c r="T13" s="35">
        <v>5.4408999999999999E-2</v>
      </c>
      <c r="U13" s="35">
        <v>5.6642120000000004E-2</v>
      </c>
      <c r="V13" s="35">
        <v>5.6642120000000004E-2</v>
      </c>
      <c r="W13" s="35"/>
      <c r="X13" s="35"/>
      <c r="Y13" s="35"/>
      <c r="Z13" s="35"/>
      <c r="AA13" s="35"/>
      <c r="AB13" s="35"/>
      <c r="AC13" s="35"/>
      <c r="AD13" s="33"/>
      <c r="AE13" s="33"/>
      <c r="AF13" s="34"/>
      <c r="AG13" s="35">
        <f>C13+M13+W13</f>
        <v>2.2230319999999999</v>
      </c>
      <c r="AH13" s="32">
        <f>D13+N13+X13</f>
        <v>1.338171</v>
      </c>
      <c r="AI13" s="32">
        <f>E13+O13+Y13</f>
        <v>1.30982</v>
      </c>
      <c r="AJ13" s="32">
        <f>F13+P13+Z13</f>
        <v>1.9468289999999999</v>
      </c>
      <c r="AK13" s="32">
        <f>G13+Q13+AA13</f>
        <v>2.0491820000000001</v>
      </c>
      <c r="AL13" s="32">
        <f>H13+R13+AB13</f>
        <v>2.0654600000000003</v>
      </c>
      <c r="AM13" s="32">
        <f>I13+S13+AC13</f>
        <v>2.074478</v>
      </c>
      <c r="AN13" s="33">
        <f>J13+T13+AD13</f>
        <v>2.074478</v>
      </c>
      <c r="AO13" s="33">
        <f>K13+U13+AE13</f>
        <v>2.0767111199999997</v>
      </c>
      <c r="AP13" s="33">
        <f>L13+V13+AF13</f>
        <v>2.0767111199999997</v>
      </c>
    </row>
    <row r="14" spans="1:44" s="20" customFormat="1" ht="25.5" x14ac:dyDescent="0.25">
      <c r="B14" s="38" t="s">
        <v>22</v>
      </c>
      <c r="C14" s="43">
        <f t="shared" ref="C14:J14" si="5">SUM(C15:C17)</f>
        <v>0.41284700000000002</v>
      </c>
      <c r="D14" s="44">
        <f t="shared" si="5"/>
        <v>0</v>
      </c>
      <c r="E14" s="44">
        <f t="shared" si="5"/>
        <v>0</v>
      </c>
      <c r="F14" s="44">
        <f t="shared" si="5"/>
        <v>0.41284700000000002</v>
      </c>
      <c r="G14" s="44">
        <f t="shared" si="5"/>
        <v>0.41284700000000002</v>
      </c>
      <c r="H14" s="44">
        <f t="shared" si="5"/>
        <v>0.41284700000000002</v>
      </c>
      <c r="I14" s="44">
        <f t="shared" si="5"/>
        <v>0.41284700000000002</v>
      </c>
      <c r="J14" s="45">
        <f t="shared" si="5"/>
        <v>0.41284700000000002</v>
      </c>
      <c r="K14" s="45">
        <f>SUM(K15:K17)</f>
        <v>0.41284700000000002</v>
      </c>
      <c r="L14" s="46">
        <f>SUM(L15:L17)</f>
        <v>0.41284700000000002</v>
      </c>
      <c r="M14" s="43">
        <f t="shared" ref="M14:V14" si="6">SUM(M15:M17)</f>
        <v>1.2500000000000001E-2</v>
      </c>
      <c r="N14" s="43">
        <f t="shared" si="6"/>
        <v>1.0999999999999999E-2</v>
      </c>
      <c r="O14" s="44">
        <f t="shared" si="6"/>
        <v>9.4999999999999998E-3</v>
      </c>
      <c r="P14" s="40">
        <f t="shared" si="6"/>
        <v>8.0000000000000002E-3</v>
      </c>
      <c r="Q14" s="44">
        <f t="shared" si="6"/>
        <v>1.7914999999999999</v>
      </c>
      <c r="R14" s="44">
        <f t="shared" si="6"/>
        <v>3.5000000000000001E-3</v>
      </c>
      <c r="S14" s="44">
        <f t="shared" si="6"/>
        <v>2E-3</v>
      </c>
      <c r="T14" s="44">
        <f t="shared" si="6"/>
        <v>3.57</v>
      </c>
      <c r="U14" s="44">
        <f t="shared" si="6"/>
        <v>0</v>
      </c>
      <c r="V14" s="44">
        <f t="shared" si="6"/>
        <v>1.8957479699999999</v>
      </c>
      <c r="W14" s="43">
        <f t="shared" ref="W14:AD14" si="7">SUM(W15:W17)</f>
        <v>0</v>
      </c>
      <c r="X14" s="43">
        <f t="shared" si="7"/>
        <v>0</v>
      </c>
      <c r="Y14" s="43">
        <f t="shared" si="7"/>
        <v>0</v>
      </c>
      <c r="Z14" s="43">
        <f t="shared" si="7"/>
        <v>0</v>
      </c>
      <c r="AA14" s="43">
        <f t="shared" si="7"/>
        <v>0</v>
      </c>
      <c r="AB14" s="43">
        <f t="shared" si="7"/>
        <v>0</v>
      </c>
      <c r="AC14" s="43">
        <f t="shared" si="7"/>
        <v>0</v>
      </c>
      <c r="AD14" s="45">
        <f t="shared" si="7"/>
        <v>0</v>
      </c>
      <c r="AE14" s="45">
        <f>SUM(AE15:AE17)</f>
        <v>0</v>
      </c>
      <c r="AF14" s="46">
        <f>SUM(AF15:AF17)</f>
        <v>0</v>
      </c>
      <c r="AG14" s="43">
        <f t="shared" ref="AG14:AN14" si="8">SUM(AG15:AG17)</f>
        <v>0.42534700000000003</v>
      </c>
      <c r="AH14" s="44">
        <f t="shared" si="8"/>
        <v>1.0999999999999999E-2</v>
      </c>
      <c r="AI14" s="44">
        <f t="shared" si="8"/>
        <v>9.4999999999999998E-3</v>
      </c>
      <c r="AJ14" s="44">
        <f t="shared" si="8"/>
        <v>0.42084700000000003</v>
      </c>
      <c r="AK14" s="44">
        <f t="shared" si="8"/>
        <v>2.2043469999999998</v>
      </c>
      <c r="AL14" s="44">
        <f t="shared" si="8"/>
        <v>0.41634700000000002</v>
      </c>
      <c r="AM14" s="44">
        <f t="shared" si="8"/>
        <v>0.41484700000000002</v>
      </c>
      <c r="AN14" s="45">
        <f t="shared" si="8"/>
        <v>3.982847</v>
      </c>
      <c r="AO14" s="45">
        <f>SUM(AO15:AO17)</f>
        <v>0.41284700000000002</v>
      </c>
      <c r="AP14" s="45">
        <f>SUM(AP15:AP17)</f>
        <v>2.3085949700000001</v>
      </c>
    </row>
    <row r="15" spans="1:44" x14ac:dyDescent="0.2">
      <c r="B15" s="30" t="s">
        <v>18</v>
      </c>
      <c r="C15" s="31"/>
      <c r="D15" s="32"/>
      <c r="E15" s="32"/>
      <c r="F15" s="32"/>
      <c r="G15" s="32"/>
      <c r="H15" s="32"/>
      <c r="I15" s="32"/>
      <c r="J15" s="33"/>
      <c r="K15" s="33">
        <v>0</v>
      </c>
      <c r="L15" s="34">
        <v>0</v>
      </c>
      <c r="M15" s="35"/>
      <c r="N15" s="35"/>
      <c r="O15" s="35"/>
      <c r="P15" s="35"/>
      <c r="Q15" s="35">
        <v>1.7849999999999999</v>
      </c>
      <c r="R15" s="35"/>
      <c r="S15" s="35"/>
      <c r="T15" s="35">
        <v>1.7849999999999999</v>
      </c>
      <c r="U15" s="35">
        <v>0</v>
      </c>
      <c r="V15" s="35">
        <v>1.8957479699999999</v>
      </c>
      <c r="W15" s="35"/>
      <c r="X15" s="35"/>
      <c r="Y15" s="35"/>
      <c r="Z15" s="35"/>
      <c r="AA15" s="35"/>
      <c r="AB15" s="35"/>
      <c r="AC15" s="35"/>
      <c r="AD15" s="33"/>
      <c r="AE15" s="33"/>
      <c r="AF15" s="34"/>
      <c r="AG15" s="35">
        <f>C15+M15+W15</f>
        <v>0</v>
      </c>
      <c r="AH15" s="32">
        <f>D15+N15+X15</f>
        <v>0</v>
      </c>
      <c r="AI15" s="32">
        <f>E15+O15+Y15</f>
        <v>0</v>
      </c>
      <c r="AJ15" s="32">
        <f>F15+P15+Z15</f>
        <v>0</v>
      </c>
      <c r="AK15" s="32">
        <f>G15+Q15+AA15</f>
        <v>1.7849999999999999</v>
      </c>
      <c r="AL15" s="32">
        <f>H15+R15+AB15</f>
        <v>0</v>
      </c>
      <c r="AM15" s="32">
        <f>I15+S15+AC15</f>
        <v>0</v>
      </c>
      <c r="AN15" s="33">
        <f>J15+T15+AD15</f>
        <v>1.7849999999999999</v>
      </c>
      <c r="AO15" s="33">
        <f>K15+U15+AE15</f>
        <v>0</v>
      </c>
      <c r="AP15" s="33">
        <f>L15+V15+AF15</f>
        <v>1.8957479699999999</v>
      </c>
    </row>
    <row r="16" spans="1:44" x14ac:dyDescent="0.2">
      <c r="B16" s="30" t="s">
        <v>19</v>
      </c>
      <c r="C16" s="48"/>
      <c r="D16" s="32"/>
      <c r="E16" s="32"/>
      <c r="F16" s="32"/>
      <c r="G16" s="32"/>
      <c r="H16" s="32"/>
      <c r="I16" s="32"/>
      <c r="J16" s="33"/>
      <c r="K16" s="33">
        <v>0</v>
      </c>
      <c r="L16" s="34">
        <v>0</v>
      </c>
      <c r="M16" s="49"/>
      <c r="N16" s="35"/>
      <c r="O16" s="35"/>
      <c r="P16" s="35"/>
      <c r="Q16" s="35"/>
      <c r="R16" s="35"/>
      <c r="S16" s="35"/>
      <c r="T16" s="35">
        <v>1.7849999999999999</v>
      </c>
      <c r="U16" s="35">
        <v>0</v>
      </c>
      <c r="V16" s="35">
        <v>0</v>
      </c>
      <c r="W16" s="49"/>
      <c r="X16" s="35"/>
      <c r="Y16" s="35"/>
      <c r="Z16" s="49"/>
      <c r="AA16" s="35"/>
      <c r="AB16" s="35"/>
      <c r="AC16" s="49"/>
      <c r="AD16" s="33"/>
      <c r="AE16" s="33"/>
      <c r="AF16" s="34"/>
      <c r="AG16" s="49">
        <f>C16+M16+W16</f>
        <v>0</v>
      </c>
      <c r="AH16" s="50">
        <f>D16+N16+X16</f>
        <v>0</v>
      </c>
      <c r="AI16" s="50">
        <f>E16+O16+Y16</f>
        <v>0</v>
      </c>
      <c r="AJ16" s="50">
        <f>F16+P16+Z16</f>
        <v>0</v>
      </c>
      <c r="AK16" s="50">
        <f>G16+Q16+AA16</f>
        <v>0</v>
      </c>
      <c r="AL16" s="50">
        <f>H16+R16+AB16</f>
        <v>0</v>
      </c>
      <c r="AM16" s="50">
        <f>I16+S16+AC16</f>
        <v>0</v>
      </c>
      <c r="AN16" s="51">
        <f>J16+T16+AD16</f>
        <v>1.7849999999999999</v>
      </c>
      <c r="AO16" s="51">
        <f>K16+U16+AE16</f>
        <v>0</v>
      </c>
      <c r="AP16" s="51">
        <f>L16+V16+AF16</f>
        <v>0</v>
      </c>
    </row>
    <row r="17" spans="2:42" x14ac:dyDescent="0.2">
      <c r="B17" s="30" t="s">
        <v>20</v>
      </c>
      <c r="C17" s="48">
        <v>0.41284700000000002</v>
      </c>
      <c r="D17" s="32"/>
      <c r="E17" s="32"/>
      <c r="F17" s="32">
        <v>0.41284700000000002</v>
      </c>
      <c r="G17" s="32">
        <v>0.41284700000000002</v>
      </c>
      <c r="H17" s="32">
        <v>0.41284700000000002</v>
      </c>
      <c r="I17" s="32">
        <v>0.41284700000000002</v>
      </c>
      <c r="J17" s="33">
        <v>0.41284700000000002</v>
      </c>
      <c r="K17" s="33">
        <v>0.41284700000000002</v>
      </c>
      <c r="L17" s="34">
        <v>0.41284700000000002</v>
      </c>
      <c r="M17" s="52">
        <v>1.2500000000000001E-2</v>
      </c>
      <c r="N17" s="53">
        <v>1.0999999999999999E-2</v>
      </c>
      <c r="O17" s="53">
        <v>9.4999999999999998E-3</v>
      </c>
      <c r="P17" s="53">
        <v>8.0000000000000002E-3</v>
      </c>
      <c r="Q17" s="35">
        <v>6.4999999999999997E-3</v>
      </c>
      <c r="R17" s="35">
        <v>3.5000000000000001E-3</v>
      </c>
      <c r="S17" s="35">
        <v>2E-3</v>
      </c>
      <c r="T17" s="35">
        <v>0</v>
      </c>
      <c r="U17" s="35">
        <v>0</v>
      </c>
      <c r="V17" s="35">
        <v>0</v>
      </c>
      <c r="W17" s="49"/>
      <c r="X17" s="35"/>
      <c r="Y17" s="35"/>
      <c r="Z17" s="49"/>
      <c r="AA17" s="35"/>
      <c r="AB17" s="35"/>
      <c r="AC17" s="49"/>
      <c r="AD17" s="33"/>
      <c r="AE17" s="33"/>
      <c r="AF17" s="34"/>
      <c r="AG17" s="49">
        <f>C17+M17+W17</f>
        <v>0.42534700000000003</v>
      </c>
      <c r="AH17" s="50">
        <f>D17+N17+X17</f>
        <v>1.0999999999999999E-2</v>
      </c>
      <c r="AI17" s="50">
        <f>E17+O17+Y17</f>
        <v>9.4999999999999998E-3</v>
      </c>
      <c r="AJ17" s="50">
        <f>F17+P17+Z17</f>
        <v>0.42084700000000003</v>
      </c>
      <c r="AK17" s="50">
        <f>G17+Q17+AA17</f>
        <v>0.41934700000000003</v>
      </c>
      <c r="AL17" s="50">
        <f>H17+R17+AB17</f>
        <v>0.41634700000000002</v>
      </c>
      <c r="AM17" s="50">
        <f>I17+S17+AC17</f>
        <v>0.41484700000000002</v>
      </c>
      <c r="AN17" s="51">
        <f>J17+T17+AD17</f>
        <v>0.41284700000000002</v>
      </c>
      <c r="AO17" s="51">
        <f>K17+U17+AE17</f>
        <v>0.41284700000000002</v>
      </c>
      <c r="AP17" s="51">
        <f>L17+V17+AF17</f>
        <v>0.41284700000000002</v>
      </c>
    </row>
    <row r="18" spans="2:42" s="20" customFormat="1" ht="23.25" customHeight="1" x14ac:dyDescent="0.25">
      <c r="B18" s="38" t="s">
        <v>23</v>
      </c>
      <c r="C18" s="43">
        <f t="shared" ref="C18:J18" si="9">SUM(C19:C21)</f>
        <v>0</v>
      </c>
      <c r="D18" s="44">
        <f t="shared" si="9"/>
        <v>0</v>
      </c>
      <c r="E18" s="44">
        <f t="shared" si="9"/>
        <v>0</v>
      </c>
      <c r="F18" s="44">
        <f t="shared" si="9"/>
        <v>0</v>
      </c>
      <c r="G18" s="44">
        <f t="shared" si="9"/>
        <v>0</v>
      </c>
      <c r="H18" s="44">
        <f t="shared" si="9"/>
        <v>0</v>
      </c>
      <c r="I18" s="44">
        <f t="shared" si="9"/>
        <v>0</v>
      </c>
      <c r="J18" s="45">
        <f t="shared" si="9"/>
        <v>0</v>
      </c>
      <c r="K18" s="45">
        <f>SUM(K19:K21)</f>
        <v>0</v>
      </c>
      <c r="L18" s="46">
        <f>SUM(L19:L21)</f>
        <v>0</v>
      </c>
      <c r="M18" s="39">
        <f t="shared" ref="M18:V18" si="10">SUM(M19:M21)</f>
        <v>0.32400000000000001</v>
      </c>
      <c r="N18" s="43">
        <f t="shared" si="10"/>
        <v>0.30599999999999999</v>
      </c>
      <c r="O18" s="44">
        <f t="shared" si="10"/>
        <v>0.28999999999999998</v>
      </c>
      <c r="P18" s="44">
        <f t="shared" si="10"/>
        <v>0.27500000000000002</v>
      </c>
      <c r="Q18" s="44">
        <f t="shared" si="10"/>
        <v>0.32500000000000001</v>
      </c>
      <c r="R18" s="44">
        <f t="shared" si="10"/>
        <v>0.246</v>
      </c>
      <c r="S18" s="44">
        <f t="shared" si="10"/>
        <v>0.23300000000000001</v>
      </c>
      <c r="T18" s="44">
        <f t="shared" si="10"/>
        <v>0.25600000000000001</v>
      </c>
      <c r="U18" s="44">
        <f t="shared" si="10"/>
        <v>2.3300000000000001E-7</v>
      </c>
      <c r="V18" s="44">
        <f t="shared" si="10"/>
        <v>0.25502900000000001</v>
      </c>
      <c r="W18" s="43">
        <f t="shared" ref="W18:AD18" si="11">SUM(W19:W21)</f>
        <v>0</v>
      </c>
      <c r="X18" s="43">
        <f t="shared" si="11"/>
        <v>0</v>
      </c>
      <c r="Y18" s="43">
        <f t="shared" si="11"/>
        <v>0</v>
      </c>
      <c r="Z18" s="43">
        <f t="shared" si="11"/>
        <v>0</v>
      </c>
      <c r="AA18" s="43">
        <f t="shared" si="11"/>
        <v>0</v>
      </c>
      <c r="AB18" s="43">
        <f t="shared" si="11"/>
        <v>0</v>
      </c>
      <c r="AC18" s="43">
        <f t="shared" si="11"/>
        <v>0</v>
      </c>
      <c r="AD18" s="45">
        <f t="shared" si="11"/>
        <v>0</v>
      </c>
      <c r="AE18" s="45">
        <f>SUM(AE19:AE21)</f>
        <v>0</v>
      </c>
      <c r="AF18" s="46">
        <f>SUM(AF19:AF21)</f>
        <v>0</v>
      </c>
      <c r="AG18" s="43">
        <f t="shared" ref="AG18:AN18" si="12">SUM(AG19:AG21)</f>
        <v>0.32400000000000001</v>
      </c>
      <c r="AH18" s="44">
        <f t="shared" si="12"/>
        <v>0.30599999999999999</v>
      </c>
      <c r="AI18" s="44">
        <f t="shared" si="12"/>
        <v>0.28999999999999998</v>
      </c>
      <c r="AJ18" s="44">
        <f t="shared" si="12"/>
        <v>0.27500000000000002</v>
      </c>
      <c r="AK18" s="44">
        <f t="shared" si="12"/>
        <v>0.32500000000000001</v>
      </c>
      <c r="AL18" s="44">
        <f t="shared" si="12"/>
        <v>0.246</v>
      </c>
      <c r="AM18" s="44">
        <f t="shared" si="12"/>
        <v>0.23300000000000001</v>
      </c>
      <c r="AN18" s="45">
        <f t="shared" si="12"/>
        <v>0.25600000000000001</v>
      </c>
      <c r="AO18" s="45">
        <f>SUM(AO19:AO21)</f>
        <v>2.3300000000000001E-7</v>
      </c>
      <c r="AP18" s="45">
        <f>SUM(AP19:AP21)</f>
        <v>0.25502900000000001</v>
      </c>
    </row>
    <row r="19" spans="2:42" x14ac:dyDescent="0.2">
      <c r="B19" s="30" t="s">
        <v>18</v>
      </c>
      <c r="C19" s="48"/>
      <c r="D19" s="32"/>
      <c r="E19" s="32"/>
      <c r="F19" s="32"/>
      <c r="G19" s="32"/>
      <c r="H19" s="32"/>
      <c r="I19" s="32"/>
      <c r="J19" s="33"/>
      <c r="K19" s="33"/>
      <c r="L19" s="34"/>
      <c r="M19" s="49"/>
      <c r="N19" s="35"/>
      <c r="O19" s="35"/>
      <c r="P19" s="35"/>
      <c r="Q19" s="35">
        <v>6.5000000000000002E-2</v>
      </c>
      <c r="R19" s="35"/>
      <c r="S19" s="35"/>
      <c r="T19" s="35">
        <v>3.5000000000000003E-2</v>
      </c>
      <c r="U19" s="35">
        <f>S19/1000000</f>
        <v>0</v>
      </c>
      <c r="V19" s="35">
        <v>5.7029000000000003E-2</v>
      </c>
      <c r="W19" s="49"/>
      <c r="X19" s="35"/>
      <c r="Y19" s="35"/>
      <c r="Z19" s="49"/>
      <c r="AA19" s="35"/>
      <c r="AB19" s="35"/>
      <c r="AC19" s="49"/>
      <c r="AD19" s="33"/>
      <c r="AE19" s="33"/>
      <c r="AF19" s="34"/>
      <c r="AG19" s="49">
        <f>C19+M19+W19</f>
        <v>0</v>
      </c>
      <c r="AH19" s="50">
        <f>D19+N19+X19</f>
        <v>0</v>
      </c>
      <c r="AI19" s="50">
        <f>E19+O19+Y19</f>
        <v>0</v>
      </c>
      <c r="AJ19" s="50">
        <f>F19+P19+Z19</f>
        <v>0</v>
      </c>
      <c r="AK19" s="50">
        <f>G19+Q19+AA19</f>
        <v>6.5000000000000002E-2</v>
      </c>
      <c r="AL19" s="50">
        <f>H19+R19+AB19</f>
        <v>0</v>
      </c>
      <c r="AM19" s="50">
        <f>I19+S19+AC19</f>
        <v>0</v>
      </c>
      <c r="AN19" s="51">
        <f>J19+T19+AD19</f>
        <v>3.5000000000000003E-2</v>
      </c>
      <c r="AO19" s="51">
        <f>K19+U19+AE19</f>
        <v>0</v>
      </c>
      <c r="AP19" s="51">
        <f>L19+V19+AF19</f>
        <v>5.7029000000000003E-2</v>
      </c>
    </row>
    <row r="20" spans="2:42" x14ac:dyDescent="0.2">
      <c r="B20" s="30" t="s">
        <v>19</v>
      </c>
      <c r="C20" s="48"/>
      <c r="D20" s="32"/>
      <c r="E20" s="32"/>
      <c r="F20" s="32"/>
      <c r="G20" s="32"/>
      <c r="H20" s="32"/>
      <c r="I20" s="32"/>
      <c r="J20" s="33"/>
      <c r="K20" s="33"/>
      <c r="L20" s="34"/>
      <c r="M20" s="49"/>
      <c r="N20" s="35"/>
      <c r="O20" s="35"/>
      <c r="P20" s="35"/>
      <c r="Q20" s="35"/>
      <c r="R20" s="35"/>
      <c r="S20" s="35"/>
      <c r="T20" s="35">
        <v>0</v>
      </c>
      <c r="U20" s="35">
        <f>S20/1000000</f>
        <v>0</v>
      </c>
      <c r="V20" s="35">
        <v>0</v>
      </c>
      <c r="W20" s="49"/>
      <c r="X20" s="35"/>
      <c r="Y20" s="35"/>
      <c r="Z20" s="49"/>
      <c r="AA20" s="35"/>
      <c r="AB20" s="35"/>
      <c r="AC20" s="49"/>
      <c r="AD20" s="33"/>
      <c r="AE20" s="33"/>
      <c r="AF20" s="34"/>
      <c r="AG20" s="49">
        <f>C20+M20+W20</f>
        <v>0</v>
      </c>
      <c r="AH20" s="50">
        <f>D20+N20+X20</f>
        <v>0</v>
      </c>
      <c r="AI20" s="50">
        <f>E20+O20+Y20</f>
        <v>0</v>
      </c>
      <c r="AJ20" s="50">
        <f>F20+P20+Z20</f>
        <v>0</v>
      </c>
      <c r="AK20" s="50">
        <f>G20+Q20+AA20</f>
        <v>0</v>
      </c>
      <c r="AL20" s="50">
        <f>H20+R20+AB20</f>
        <v>0</v>
      </c>
      <c r="AM20" s="50">
        <f>I20+S20+AC20</f>
        <v>0</v>
      </c>
      <c r="AN20" s="51">
        <f>J20+T20+AD20</f>
        <v>0</v>
      </c>
      <c r="AO20" s="51">
        <f>K20+U20+AE20</f>
        <v>0</v>
      </c>
      <c r="AP20" s="51">
        <f>L20+V20+AF20</f>
        <v>0</v>
      </c>
    </row>
    <row r="21" spans="2:42" x14ac:dyDescent="0.2">
      <c r="B21" s="30" t="s">
        <v>20</v>
      </c>
      <c r="C21" s="48"/>
      <c r="D21" s="32"/>
      <c r="E21" s="32"/>
      <c r="F21" s="32"/>
      <c r="G21" s="32"/>
      <c r="H21" s="32"/>
      <c r="I21" s="32"/>
      <c r="J21" s="33"/>
      <c r="K21" s="33"/>
      <c r="L21" s="34"/>
      <c r="M21" s="52">
        <v>0.32400000000000001</v>
      </c>
      <c r="N21" s="53">
        <v>0.30599999999999999</v>
      </c>
      <c r="O21" s="53">
        <v>0.28999999999999998</v>
      </c>
      <c r="P21" s="53">
        <v>0.27500000000000002</v>
      </c>
      <c r="Q21" s="35">
        <v>0.26</v>
      </c>
      <c r="R21" s="35">
        <v>0.246</v>
      </c>
      <c r="S21" s="35">
        <v>0.23300000000000001</v>
      </c>
      <c r="T21" s="35">
        <v>0.221</v>
      </c>
      <c r="U21" s="35">
        <f>S21/1000000</f>
        <v>2.3300000000000001E-7</v>
      </c>
      <c r="V21" s="35">
        <v>0.19800000000000001</v>
      </c>
      <c r="W21" s="49"/>
      <c r="X21" s="35"/>
      <c r="Y21" s="35"/>
      <c r="Z21" s="49"/>
      <c r="AA21" s="35"/>
      <c r="AB21" s="35"/>
      <c r="AC21" s="49"/>
      <c r="AD21" s="33"/>
      <c r="AE21" s="33"/>
      <c r="AF21" s="34"/>
      <c r="AG21" s="49">
        <f>C21+M21+W21</f>
        <v>0.32400000000000001</v>
      </c>
      <c r="AH21" s="50">
        <f>D21+N21+X21</f>
        <v>0.30599999999999999</v>
      </c>
      <c r="AI21" s="50">
        <f>E21+O21+Y21</f>
        <v>0.28999999999999998</v>
      </c>
      <c r="AJ21" s="50">
        <f>F21+P21+Z21</f>
        <v>0.27500000000000002</v>
      </c>
      <c r="AK21" s="50">
        <f>G21+Q21+AA21</f>
        <v>0.26</v>
      </c>
      <c r="AL21" s="50">
        <f>H21+R21+AB21</f>
        <v>0.246</v>
      </c>
      <c r="AM21" s="50">
        <f>I21+S21+AC21</f>
        <v>0.23300000000000001</v>
      </c>
      <c r="AN21" s="51">
        <f>J21+T21+AD21</f>
        <v>0.221</v>
      </c>
      <c r="AO21" s="51">
        <f>K21+U21+AE21</f>
        <v>2.3300000000000001E-7</v>
      </c>
      <c r="AP21" s="51">
        <f>L21+V21+AF21</f>
        <v>0.19800000000000001</v>
      </c>
    </row>
    <row r="22" spans="2:42" s="20" customFormat="1" ht="25.5" x14ac:dyDescent="0.25">
      <c r="B22" s="38" t="s">
        <v>24</v>
      </c>
      <c r="C22" s="39">
        <f t="shared" ref="C22:J22" si="13">SUM(C23:C25)</f>
        <v>0.14058200000000001</v>
      </c>
      <c r="D22" s="40">
        <f t="shared" si="13"/>
        <v>0.133074</v>
      </c>
      <c r="E22" s="40">
        <f t="shared" si="13"/>
        <v>4.1461999999999999E-2</v>
      </c>
      <c r="F22" s="40">
        <f t="shared" si="13"/>
        <v>4.1461999999999999E-2</v>
      </c>
      <c r="G22" s="40">
        <f t="shared" si="13"/>
        <v>4.1461999999999999E-2</v>
      </c>
      <c r="H22" s="40">
        <f t="shared" si="13"/>
        <v>4.1461999999999999E-2</v>
      </c>
      <c r="I22" s="40">
        <f t="shared" si="13"/>
        <v>4.1461999999999999E-2</v>
      </c>
      <c r="J22" s="41">
        <f t="shared" si="13"/>
        <v>4.1461999999999999E-2</v>
      </c>
      <c r="K22" s="41">
        <f>SUM(K23:K25)</f>
        <v>4.1461999999999999E-2</v>
      </c>
      <c r="L22" s="42">
        <f>SUM(L23:L25)</f>
        <v>4.1461999999999999E-2</v>
      </c>
      <c r="M22" s="39">
        <f t="shared" ref="M22:AD22" si="14">SUM(M23:M25)</f>
        <v>3.0817000000000001E-2</v>
      </c>
      <c r="N22" s="43">
        <f t="shared" si="14"/>
        <v>5.4984000000000005E-2</v>
      </c>
      <c r="O22" s="44">
        <f t="shared" si="14"/>
        <v>5.2199999999999998E-3</v>
      </c>
      <c r="P22" s="44">
        <f t="shared" si="14"/>
        <v>5.2200000000000003E-2</v>
      </c>
      <c r="Q22" s="44">
        <f t="shared" si="14"/>
        <v>6.6492999999999997E-2</v>
      </c>
      <c r="R22" s="44">
        <f t="shared" si="14"/>
        <v>7.5003E-2</v>
      </c>
      <c r="S22" s="44">
        <f t="shared" si="14"/>
        <v>0.32729598000000004</v>
      </c>
      <c r="T22" s="44">
        <f t="shared" si="14"/>
        <v>0.38186898000000002</v>
      </c>
      <c r="U22" s="44">
        <f t="shared" si="14"/>
        <v>0.4</v>
      </c>
      <c r="V22" s="44">
        <f t="shared" si="14"/>
        <v>0.22014197999999999</v>
      </c>
      <c r="W22" s="43">
        <f t="shared" si="14"/>
        <v>0</v>
      </c>
      <c r="X22" s="43">
        <f t="shared" si="14"/>
        <v>0</v>
      </c>
      <c r="Y22" s="43">
        <f t="shared" si="14"/>
        <v>0</v>
      </c>
      <c r="Z22" s="43">
        <f t="shared" si="14"/>
        <v>0</v>
      </c>
      <c r="AA22" s="43">
        <f t="shared" si="14"/>
        <v>0</v>
      </c>
      <c r="AB22" s="43">
        <f t="shared" si="14"/>
        <v>0</v>
      </c>
      <c r="AC22" s="43">
        <f t="shared" si="14"/>
        <v>0</v>
      </c>
      <c r="AD22" s="45">
        <f t="shared" si="14"/>
        <v>0</v>
      </c>
      <c r="AE22" s="45">
        <f>SUM(AE23:AE25)</f>
        <v>0</v>
      </c>
      <c r="AF22" s="46">
        <f>SUM(AF23:AF25)</f>
        <v>0</v>
      </c>
      <c r="AG22" s="43">
        <f t="shared" ref="AG22:AN22" si="15">SUM(AG23:AG25)</f>
        <v>0.17139900000000002</v>
      </c>
      <c r="AH22" s="44">
        <f t="shared" si="15"/>
        <v>0.188058</v>
      </c>
      <c r="AI22" s="44">
        <f t="shared" si="15"/>
        <v>4.6682000000000001E-2</v>
      </c>
      <c r="AJ22" s="44">
        <f t="shared" si="15"/>
        <v>9.3661999999999995E-2</v>
      </c>
      <c r="AK22" s="44">
        <f t="shared" si="15"/>
        <v>0.107955</v>
      </c>
      <c r="AL22" s="44">
        <f t="shared" si="15"/>
        <v>0.116465</v>
      </c>
      <c r="AM22" s="44">
        <f t="shared" si="15"/>
        <v>0.36875798000000004</v>
      </c>
      <c r="AN22" s="45">
        <f t="shared" si="15"/>
        <v>0.42333098000000002</v>
      </c>
      <c r="AO22" s="45">
        <f>SUM(AO23:AO25)</f>
        <v>0.44146200000000002</v>
      </c>
      <c r="AP22" s="45">
        <f>SUM(AP23:AP25)</f>
        <v>0.26160397999999996</v>
      </c>
    </row>
    <row r="23" spans="2:42" x14ac:dyDescent="0.2">
      <c r="B23" s="30" t="s">
        <v>18</v>
      </c>
      <c r="C23" s="31"/>
      <c r="D23" s="32"/>
      <c r="E23" s="32"/>
      <c r="F23" s="32"/>
      <c r="G23" s="32"/>
      <c r="H23" s="32"/>
      <c r="I23" s="32"/>
      <c r="J23" s="33"/>
      <c r="K23" s="33">
        <v>0</v>
      </c>
      <c r="L23" s="34">
        <v>0</v>
      </c>
      <c r="M23" s="53">
        <v>3.0817000000000001E-2</v>
      </c>
      <c r="N23" s="53">
        <v>2.9387E-2</v>
      </c>
      <c r="O23" s="53">
        <v>5.2199999999999998E-3</v>
      </c>
      <c r="P23" s="53">
        <v>5.2200000000000003E-2</v>
      </c>
      <c r="Q23" s="35">
        <v>6.6492999999999997E-2</v>
      </c>
      <c r="R23" s="35">
        <v>7.5003E-2</v>
      </c>
      <c r="S23" s="35">
        <v>0.19341900000000001</v>
      </c>
      <c r="T23" s="35">
        <v>0.197077</v>
      </c>
      <c r="U23" s="35">
        <v>0.2</v>
      </c>
      <c r="V23" s="35">
        <v>0.18876899999999999</v>
      </c>
      <c r="W23" s="53"/>
      <c r="X23" s="35"/>
      <c r="Y23" s="35"/>
      <c r="Z23" s="53"/>
      <c r="AA23" s="35"/>
      <c r="AB23" s="35"/>
      <c r="AC23" s="53"/>
      <c r="AD23" s="33"/>
      <c r="AE23" s="33"/>
      <c r="AF23" s="34"/>
      <c r="AG23" s="35">
        <f>C23+M23+W23</f>
        <v>3.0817000000000001E-2</v>
      </c>
      <c r="AH23" s="32">
        <f>D23+N23+X23</f>
        <v>2.9387E-2</v>
      </c>
      <c r="AI23" s="32">
        <f>E23+O23+Y23</f>
        <v>5.2199999999999998E-3</v>
      </c>
      <c r="AJ23" s="32">
        <f>F23+P23+Z23</f>
        <v>5.2200000000000003E-2</v>
      </c>
      <c r="AK23" s="32">
        <f>G23+Q23+AA23</f>
        <v>6.6492999999999997E-2</v>
      </c>
      <c r="AL23" s="32">
        <f>H23+R23+AB23</f>
        <v>7.5003E-2</v>
      </c>
      <c r="AM23" s="32">
        <f>I23+S23+AC23</f>
        <v>0.19341900000000001</v>
      </c>
      <c r="AN23" s="33">
        <f>J23+T23+AD23</f>
        <v>0.197077</v>
      </c>
      <c r="AO23" s="33">
        <f>K23+U23+AE23</f>
        <v>0.2</v>
      </c>
      <c r="AP23" s="33">
        <f>L23+V23+AF23</f>
        <v>0.18876899999999999</v>
      </c>
    </row>
    <row r="24" spans="2:42" x14ac:dyDescent="0.2">
      <c r="B24" s="30" t="s">
        <v>19</v>
      </c>
      <c r="C24" s="31"/>
      <c r="D24" s="32"/>
      <c r="E24" s="32"/>
      <c r="F24" s="32"/>
      <c r="G24" s="32"/>
      <c r="H24" s="32"/>
      <c r="I24" s="32"/>
      <c r="J24" s="33"/>
      <c r="K24" s="33">
        <v>0</v>
      </c>
      <c r="L24" s="34">
        <v>0</v>
      </c>
      <c r="M24" s="35"/>
      <c r="N24" s="53">
        <v>2.5597000000000002E-2</v>
      </c>
      <c r="O24" s="35"/>
      <c r="P24" s="35"/>
      <c r="Q24" s="35"/>
      <c r="R24" s="35"/>
      <c r="S24" s="35">
        <v>0.13387698000000001</v>
      </c>
      <c r="T24" s="35">
        <v>0.18479198000000002</v>
      </c>
      <c r="U24" s="35">
        <v>0.2</v>
      </c>
      <c r="V24" s="35">
        <v>3.1372980000000002E-2</v>
      </c>
      <c r="W24" s="35"/>
      <c r="X24" s="35"/>
      <c r="Y24" s="35"/>
      <c r="Z24" s="35"/>
      <c r="AA24" s="35"/>
      <c r="AB24" s="35"/>
      <c r="AC24" s="35"/>
      <c r="AD24" s="33"/>
      <c r="AE24" s="33"/>
      <c r="AF24" s="34"/>
      <c r="AG24" s="35">
        <f>C24+M24+W24</f>
        <v>0</v>
      </c>
      <c r="AH24" s="32">
        <f>D24+N24+X24</f>
        <v>2.5597000000000002E-2</v>
      </c>
      <c r="AI24" s="32">
        <f>E24+O24+Y24</f>
        <v>0</v>
      </c>
      <c r="AJ24" s="32">
        <f>F24+P24+Z24</f>
        <v>0</v>
      </c>
      <c r="AK24" s="32">
        <f>G24+Q24+AA24</f>
        <v>0</v>
      </c>
      <c r="AL24" s="32">
        <f>H24+R24+AB24</f>
        <v>0</v>
      </c>
      <c r="AM24" s="32">
        <f>I24+S24+AC24</f>
        <v>0.13387698000000001</v>
      </c>
      <c r="AN24" s="33">
        <f>J24+T24+AD24</f>
        <v>0.18479198000000002</v>
      </c>
      <c r="AO24" s="33">
        <f>K24+U24+AE24</f>
        <v>0.2</v>
      </c>
      <c r="AP24" s="33">
        <f>L24+V24+AF24</f>
        <v>3.1372980000000002E-2</v>
      </c>
    </row>
    <row r="25" spans="2:42" ht="13.5" thickBot="1" x14ac:dyDescent="0.25">
      <c r="B25" s="30" t="s">
        <v>20</v>
      </c>
      <c r="C25" s="54">
        <v>0.14058200000000001</v>
      </c>
      <c r="D25" s="55">
        <v>0.133074</v>
      </c>
      <c r="E25" s="55">
        <v>4.1461999999999999E-2</v>
      </c>
      <c r="F25" s="32">
        <v>4.1461999999999999E-2</v>
      </c>
      <c r="G25" s="32">
        <v>4.1461999999999999E-2</v>
      </c>
      <c r="H25" s="32">
        <v>4.1461999999999999E-2</v>
      </c>
      <c r="I25" s="32">
        <v>4.1461999999999999E-2</v>
      </c>
      <c r="J25" s="33">
        <v>4.1461999999999999E-2</v>
      </c>
      <c r="K25" s="33">
        <v>4.1461999999999999E-2</v>
      </c>
      <c r="L25" s="56">
        <v>4.1461999999999999E-2</v>
      </c>
      <c r="M25" s="57"/>
      <c r="N25" s="35"/>
      <c r="O25" s="35"/>
      <c r="P25" s="35"/>
      <c r="Q25" s="35"/>
      <c r="R25" s="35"/>
      <c r="S25" s="35"/>
      <c r="T25" s="35">
        <v>0</v>
      </c>
      <c r="U25" s="35">
        <v>0</v>
      </c>
      <c r="V25" s="35">
        <v>0</v>
      </c>
      <c r="W25" s="57"/>
      <c r="X25" s="35"/>
      <c r="Y25" s="35"/>
      <c r="Z25" s="57"/>
      <c r="AA25" s="35"/>
      <c r="AB25" s="35"/>
      <c r="AC25" s="57"/>
      <c r="AD25" s="33"/>
      <c r="AE25" s="33"/>
      <c r="AF25" s="56"/>
      <c r="AG25" s="57">
        <f>C25+M25+W25</f>
        <v>0.14058200000000001</v>
      </c>
      <c r="AH25" s="58">
        <f>D25+N25+X25</f>
        <v>0.133074</v>
      </c>
      <c r="AI25" s="58">
        <f>E25+O25+Y25</f>
        <v>4.1461999999999999E-2</v>
      </c>
      <c r="AJ25" s="58">
        <f>F25+P25+Z25</f>
        <v>4.1461999999999999E-2</v>
      </c>
      <c r="AK25" s="58">
        <f>G25+Q25+AA25</f>
        <v>4.1461999999999999E-2</v>
      </c>
      <c r="AL25" s="58">
        <f>H25+R25+AB25</f>
        <v>4.1461999999999999E-2</v>
      </c>
      <c r="AM25" s="58">
        <f>I25+S25+AC25</f>
        <v>4.1461999999999999E-2</v>
      </c>
      <c r="AN25" s="59">
        <f>J25+T25+AD25</f>
        <v>4.1461999999999999E-2</v>
      </c>
      <c r="AO25" s="59">
        <f>K25+U25+AE25</f>
        <v>4.1461999999999999E-2</v>
      </c>
      <c r="AP25" s="59">
        <f>L25+V25+AF25</f>
        <v>4.1461999999999999E-2</v>
      </c>
    </row>
    <row r="26" spans="2:42" ht="15.75" customHeight="1" x14ac:dyDescent="0.2">
      <c r="B26" s="60" t="s">
        <v>6</v>
      </c>
      <c r="C26" s="61">
        <f t="shared" ref="C26:AD26" si="16">SUM(C27:C29)</f>
        <v>19.280383999999998</v>
      </c>
      <c r="D26" s="61">
        <f t="shared" si="16"/>
        <v>15.158687000000002</v>
      </c>
      <c r="E26" s="61">
        <f t="shared" si="16"/>
        <v>16.178106</v>
      </c>
      <c r="F26" s="61">
        <f t="shared" si="16"/>
        <v>17.654576239999997</v>
      </c>
      <c r="G26" s="61">
        <f t="shared" si="16"/>
        <v>16.772909159999998</v>
      </c>
      <c r="H26" s="61">
        <f t="shared" si="16"/>
        <v>18.408313799999995</v>
      </c>
      <c r="I26" s="61">
        <f t="shared" si="16"/>
        <v>19.6344718</v>
      </c>
      <c r="J26" s="61">
        <f t="shared" si="16"/>
        <v>19.410645719999998</v>
      </c>
      <c r="K26" s="61">
        <f>SUM(K27:K29)</f>
        <v>22.266940759999997</v>
      </c>
      <c r="L26" s="61">
        <f>SUM(L27:L29)</f>
        <v>22.17152278</v>
      </c>
      <c r="M26" s="61">
        <f t="shared" si="16"/>
        <v>272.82732399999998</v>
      </c>
      <c r="N26" s="61">
        <f t="shared" si="16"/>
        <v>279.64828900000003</v>
      </c>
      <c r="O26" s="61">
        <f t="shared" si="16"/>
        <v>283.60089199999999</v>
      </c>
      <c r="P26" s="61">
        <f t="shared" si="16"/>
        <v>311.16050928999999</v>
      </c>
      <c r="Q26" s="61">
        <f t="shared" si="16"/>
        <v>320.85902481999995</v>
      </c>
      <c r="R26" s="61">
        <f t="shared" si="16"/>
        <v>321.44180510000001</v>
      </c>
      <c r="S26" s="61">
        <f t="shared" si="16"/>
        <v>263.20156522000002</v>
      </c>
      <c r="T26" s="61">
        <f>SUM(T27:T29)</f>
        <v>286.83332954000002</v>
      </c>
      <c r="U26" s="61">
        <f>SUM(U27:U29)</f>
        <v>261.59023591300001</v>
      </c>
      <c r="V26" s="61">
        <f>SUM(V27:V29)</f>
        <v>277.95940687999996</v>
      </c>
      <c r="W26" s="61">
        <f t="shared" si="16"/>
        <v>0</v>
      </c>
      <c r="X26" s="62">
        <f t="shared" si="16"/>
        <v>0</v>
      </c>
      <c r="Y26" s="62">
        <f t="shared" si="16"/>
        <v>0</v>
      </c>
      <c r="Z26" s="62">
        <f t="shared" si="16"/>
        <v>0</v>
      </c>
      <c r="AA26" s="62">
        <f t="shared" si="16"/>
        <v>0</v>
      </c>
      <c r="AB26" s="62">
        <f t="shared" si="16"/>
        <v>0</v>
      </c>
      <c r="AC26" s="62">
        <f t="shared" si="16"/>
        <v>0</v>
      </c>
      <c r="AD26" s="62">
        <f t="shared" si="16"/>
        <v>0</v>
      </c>
      <c r="AE26" s="62">
        <f>SUM(AE27:AE29)</f>
        <v>0</v>
      </c>
      <c r="AF26" s="62">
        <f>SUM(AF27:AF29)</f>
        <v>0</v>
      </c>
      <c r="AG26" s="61">
        <f t="shared" ref="AG26:AM26" si="17">SUM(AG27:AG29)</f>
        <v>292.107708</v>
      </c>
      <c r="AH26" s="62">
        <f t="shared" si="17"/>
        <v>294.80697600000002</v>
      </c>
      <c r="AI26" s="62">
        <f t="shared" si="17"/>
        <v>299.77899800000006</v>
      </c>
      <c r="AJ26" s="62">
        <f t="shared" si="17"/>
        <v>328.81508552999998</v>
      </c>
      <c r="AK26" s="62">
        <f t="shared" si="17"/>
        <v>337.63193397999999</v>
      </c>
      <c r="AL26" s="62">
        <f t="shared" si="17"/>
        <v>339.85011889999998</v>
      </c>
      <c r="AM26" s="62">
        <f t="shared" si="17"/>
        <v>282.83603701999999</v>
      </c>
      <c r="AN26" s="62">
        <f>SUM(AN27:AN29)</f>
        <v>306.24397525999996</v>
      </c>
      <c r="AO26" s="62">
        <f>SUM(AO27:AO29)</f>
        <v>283.85717667300003</v>
      </c>
      <c r="AP26" s="62">
        <f>SUM(AP27:AP29)</f>
        <v>300.13092965999999</v>
      </c>
    </row>
    <row r="27" spans="2:42" x14ac:dyDescent="0.2">
      <c r="B27" s="30" t="s">
        <v>18</v>
      </c>
      <c r="C27" s="63">
        <f t="shared" ref="C27:AN29" si="18">C7+C11+C15+C19+C23</f>
        <v>4.5016989999999995</v>
      </c>
      <c r="D27" s="64">
        <f t="shared" si="18"/>
        <v>1.923573</v>
      </c>
      <c r="E27" s="64">
        <f t="shared" si="18"/>
        <v>3.6388019999999996</v>
      </c>
      <c r="F27" s="64">
        <f t="shared" si="18"/>
        <v>3.1484666399999997</v>
      </c>
      <c r="G27" s="64">
        <f t="shared" si="18"/>
        <v>1.76126074</v>
      </c>
      <c r="H27" s="64">
        <f t="shared" si="18"/>
        <v>2.3533377399999997</v>
      </c>
      <c r="I27" s="64">
        <f t="shared" si="18"/>
        <v>2.6489244499999995</v>
      </c>
      <c r="J27" s="64">
        <f t="shared" si="18"/>
        <v>2.89977938</v>
      </c>
      <c r="K27" s="64">
        <f>K7+K11+K15+K19+K23</f>
        <v>4.3396865600000005</v>
      </c>
      <c r="L27" s="64">
        <f>L7+L11+L15+L19+L23</f>
        <v>5.5491412000000002</v>
      </c>
      <c r="M27" s="63">
        <f t="shared" si="18"/>
        <v>50.620153000000002</v>
      </c>
      <c r="N27" s="64">
        <f t="shared" si="18"/>
        <v>64.929219000000003</v>
      </c>
      <c r="O27" s="64">
        <f t="shared" si="18"/>
        <v>68.457419999999999</v>
      </c>
      <c r="P27" s="64">
        <f t="shared" si="18"/>
        <v>79.72173583</v>
      </c>
      <c r="Q27" s="64">
        <f t="shared" si="18"/>
        <v>84.697913139999997</v>
      </c>
      <c r="R27" s="64">
        <f t="shared" si="18"/>
        <v>53.742459230000009</v>
      </c>
      <c r="S27" s="64">
        <f t="shared" si="18"/>
        <v>51.305560700000001</v>
      </c>
      <c r="T27" s="65">
        <f>T7+T11+T15+T19+T23</f>
        <v>79.002183499999987</v>
      </c>
      <c r="U27" s="65">
        <f>U7+U11+U15+U19+U23</f>
        <v>72.832339620000013</v>
      </c>
      <c r="V27" s="65">
        <f>V7+V11+V15+V19+V23</f>
        <v>97.606868159999991</v>
      </c>
      <c r="W27" s="63">
        <f t="shared" si="18"/>
        <v>0</v>
      </c>
      <c r="X27" s="64">
        <f t="shared" si="18"/>
        <v>0</v>
      </c>
      <c r="Y27" s="64">
        <f t="shared" si="18"/>
        <v>0</v>
      </c>
      <c r="Z27" s="64">
        <f t="shared" si="18"/>
        <v>0</v>
      </c>
      <c r="AA27" s="64">
        <f t="shared" si="18"/>
        <v>0</v>
      </c>
      <c r="AB27" s="64">
        <f t="shared" si="18"/>
        <v>0</v>
      </c>
      <c r="AC27" s="64">
        <f t="shared" si="18"/>
        <v>0</v>
      </c>
      <c r="AD27" s="65">
        <f t="shared" si="18"/>
        <v>0</v>
      </c>
      <c r="AE27" s="65">
        <f>AE7+AE11+AE15+AE19+AE23</f>
        <v>0</v>
      </c>
      <c r="AF27" s="65">
        <f>AF7+AF11+AF15+AF19+AF23</f>
        <v>0</v>
      </c>
      <c r="AG27" s="63">
        <f t="shared" si="18"/>
        <v>55.121852000000004</v>
      </c>
      <c r="AH27" s="64">
        <f t="shared" si="18"/>
        <v>66.852792000000008</v>
      </c>
      <c r="AI27" s="64">
        <f t="shared" si="18"/>
        <v>72.096221999999997</v>
      </c>
      <c r="AJ27" s="64">
        <f t="shared" si="18"/>
        <v>82.870202469999995</v>
      </c>
      <c r="AK27" s="64">
        <f t="shared" si="18"/>
        <v>86.459173879999994</v>
      </c>
      <c r="AL27" s="63">
        <f>AL7+AL11+AL15+AL19+AL23</f>
        <v>56.095796970000002</v>
      </c>
      <c r="AM27" s="64">
        <f t="shared" si="18"/>
        <v>53.954485150000004</v>
      </c>
      <c r="AN27" s="65">
        <f t="shared" si="18"/>
        <v>81.901962879999985</v>
      </c>
      <c r="AO27" s="65">
        <f>AO7+AO11+AO15+AO19+AO23</f>
        <v>77.172026180000003</v>
      </c>
      <c r="AP27" s="65">
        <f>AP7+AP11+AP15+AP19+AP23</f>
        <v>103.15600936</v>
      </c>
    </row>
    <row r="28" spans="2:42" x14ac:dyDescent="0.2">
      <c r="B28" s="30" t="s">
        <v>19</v>
      </c>
      <c r="C28" s="63">
        <f t="shared" si="18"/>
        <v>4.9920460000000002</v>
      </c>
      <c r="D28" s="64">
        <f t="shared" si="18"/>
        <v>4.6985260000000002</v>
      </c>
      <c r="E28" s="64">
        <f t="shared" si="18"/>
        <v>4.2181059999999997</v>
      </c>
      <c r="F28" s="64">
        <f t="shared" si="18"/>
        <v>5.3932031399999998</v>
      </c>
      <c r="G28" s="64">
        <f t="shared" si="18"/>
        <v>5.7221194099999995</v>
      </c>
      <c r="H28" s="64">
        <f t="shared" si="18"/>
        <v>6.7692417699999989</v>
      </c>
      <c r="I28" s="64">
        <f t="shared" si="18"/>
        <v>7.6851499400000005</v>
      </c>
      <c r="J28" s="64">
        <f t="shared" si="18"/>
        <v>6.6837297700000002</v>
      </c>
      <c r="K28" s="64">
        <f>K8+K12+K16+K20+K24</f>
        <v>7.4082461800000008</v>
      </c>
      <c r="L28" s="64">
        <f>L8+L12+L16+L20+L24</f>
        <v>7.0321280399999999</v>
      </c>
      <c r="M28" s="63">
        <f t="shared" si="18"/>
        <v>172.24614099999999</v>
      </c>
      <c r="N28" s="64">
        <f t="shared" si="18"/>
        <v>160.49930600000002</v>
      </c>
      <c r="O28" s="64">
        <f t="shared" si="18"/>
        <v>167.14013200000002</v>
      </c>
      <c r="P28" s="64">
        <f t="shared" si="18"/>
        <v>177.63024943000002</v>
      </c>
      <c r="Q28" s="64">
        <f t="shared" si="18"/>
        <v>177.34978525999998</v>
      </c>
      <c r="R28" s="64">
        <f t="shared" si="18"/>
        <v>195.18534013000001</v>
      </c>
      <c r="S28" s="64">
        <f t="shared" si="18"/>
        <v>143.27529049999998</v>
      </c>
      <c r="T28" s="65">
        <f t="shared" si="18"/>
        <v>135.50213736000001</v>
      </c>
      <c r="U28" s="65">
        <f>U8+U12+U16+U20+U24</f>
        <v>137.15477594000001</v>
      </c>
      <c r="V28" s="65">
        <f>V8+V12+V16+V20+V24</f>
        <v>131.44878066999996</v>
      </c>
      <c r="W28" s="63">
        <f t="shared" si="18"/>
        <v>0</v>
      </c>
      <c r="X28" s="64">
        <f t="shared" si="18"/>
        <v>0</v>
      </c>
      <c r="Y28" s="64">
        <f t="shared" si="18"/>
        <v>0</v>
      </c>
      <c r="Z28" s="64">
        <f t="shared" si="18"/>
        <v>0</v>
      </c>
      <c r="AA28" s="64">
        <f t="shared" si="18"/>
        <v>0</v>
      </c>
      <c r="AB28" s="64">
        <f t="shared" si="18"/>
        <v>0</v>
      </c>
      <c r="AC28" s="64">
        <f t="shared" si="18"/>
        <v>0</v>
      </c>
      <c r="AD28" s="65">
        <f t="shared" si="18"/>
        <v>0</v>
      </c>
      <c r="AE28" s="65">
        <f>AE8+AE12+AE16+AE20+AE24</f>
        <v>0</v>
      </c>
      <c r="AF28" s="65">
        <f>AF8+AF12+AF16+AF20+AF24</f>
        <v>0</v>
      </c>
      <c r="AG28" s="63">
        <f t="shared" si="18"/>
        <v>177.23818700000001</v>
      </c>
      <c r="AH28" s="64">
        <f t="shared" si="18"/>
        <v>165.19783200000003</v>
      </c>
      <c r="AI28" s="64">
        <f t="shared" si="18"/>
        <v>171.35823800000003</v>
      </c>
      <c r="AJ28" s="64">
        <f t="shared" si="18"/>
        <v>183.02345256999999</v>
      </c>
      <c r="AK28" s="63">
        <f t="shared" si="18"/>
        <v>183.07190466999998</v>
      </c>
      <c r="AL28" s="64">
        <f t="shared" si="18"/>
        <v>201.95458189999999</v>
      </c>
      <c r="AM28" s="64">
        <f t="shared" si="18"/>
        <v>150.96044043999999</v>
      </c>
      <c r="AN28" s="65">
        <f t="shared" si="18"/>
        <v>142.18586712999999</v>
      </c>
      <c r="AO28" s="65">
        <f>AO8+AO12+AO16+AO20+AO24</f>
        <v>144.56302212</v>
      </c>
      <c r="AP28" s="65">
        <f>AP8+AP12+AP16+AP20+AP24</f>
        <v>138.48090870999997</v>
      </c>
    </row>
    <row r="29" spans="2:42" ht="13.5" thickBot="1" x14ac:dyDescent="0.25">
      <c r="B29" s="66" t="s">
        <v>20</v>
      </c>
      <c r="C29" s="67">
        <f t="shared" si="18"/>
        <v>9.7866389999999992</v>
      </c>
      <c r="D29" s="68">
        <f t="shared" si="18"/>
        <v>8.5365880000000018</v>
      </c>
      <c r="E29" s="68">
        <f t="shared" si="18"/>
        <v>8.321197999999999</v>
      </c>
      <c r="F29" s="68">
        <f t="shared" si="18"/>
        <v>9.1129064599999996</v>
      </c>
      <c r="G29" s="68">
        <f t="shared" si="18"/>
        <v>9.289529009999999</v>
      </c>
      <c r="H29" s="68">
        <f t="shared" si="18"/>
        <v>9.2857342899999988</v>
      </c>
      <c r="I29" s="68">
        <f t="shared" si="18"/>
        <v>9.3003974099999986</v>
      </c>
      <c r="J29" s="68">
        <f t="shared" si="18"/>
        <v>9.8271365699999986</v>
      </c>
      <c r="K29" s="68">
        <f>K9+K13+K17+K21+K25</f>
        <v>10.519008019999998</v>
      </c>
      <c r="L29" s="68">
        <f>L9+L13+L17+L21+L25</f>
        <v>9.5902535399999991</v>
      </c>
      <c r="M29" s="67">
        <f t="shared" si="18"/>
        <v>49.961030000000001</v>
      </c>
      <c r="N29" s="68">
        <f t="shared" si="18"/>
        <v>54.219763999999998</v>
      </c>
      <c r="O29" s="68">
        <f t="shared" si="18"/>
        <v>48.003340000000001</v>
      </c>
      <c r="P29" s="68">
        <f t="shared" si="18"/>
        <v>53.808524029999994</v>
      </c>
      <c r="Q29" s="68">
        <f t="shared" si="18"/>
        <v>58.81132642</v>
      </c>
      <c r="R29" s="68">
        <f t="shared" si="18"/>
        <v>72.514005739999988</v>
      </c>
      <c r="S29" s="68">
        <f t="shared" si="18"/>
        <v>68.620714020000008</v>
      </c>
      <c r="T29" s="69">
        <f t="shared" si="18"/>
        <v>72.329008680000001</v>
      </c>
      <c r="U29" s="69">
        <f>U9+U13+U17+U21+U25</f>
        <v>51.603120353000001</v>
      </c>
      <c r="V29" s="69">
        <f>V9+V13+V17+V21+V25</f>
        <v>48.90375805</v>
      </c>
      <c r="W29" s="67">
        <f t="shared" si="18"/>
        <v>0</v>
      </c>
      <c r="X29" s="68">
        <f t="shared" si="18"/>
        <v>0</v>
      </c>
      <c r="Y29" s="68">
        <f t="shared" si="18"/>
        <v>0</v>
      </c>
      <c r="Z29" s="68">
        <f t="shared" si="18"/>
        <v>0</v>
      </c>
      <c r="AA29" s="68">
        <f t="shared" si="18"/>
        <v>0</v>
      </c>
      <c r="AB29" s="68">
        <f t="shared" si="18"/>
        <v>0</v>
      </c>
      <c r="AC29" s="68">
        <f t="shared" si="18"/>
        <v>0</v>
      </c>
      <c r="AD29" s="69">
        <f t="shared" si="18"/>
        <v>0</v>
      </c>
      <c r="AE29" s="69">
        <f>AE9+AE13+AE17+AE21+AE25</f>
        <v>0</v>
      </c>
      <c r="AF29" s="69">
        <f>AF9+AF13+AF17+AF21+AF25</f>
        <v>0</v>
      </c>
      <c r="AG29" s="67">
        <f t="shared" si="18"/>
        <v>59.747668999999995</v>
      </c>
      <c r="AH29" s="68">
        <f t="shared" si="18"/>
        <v>62.756352</v>
      </c>
      <c r="AI29" s="68">
        <f t="shared" si="18"/>
        <v>56.324538000000004</v>
      </c>
      <c r="AJ29" s="68">
        <f t="shared" si="18"/>
        <v>62.921430489999999</v>
      </c>
      <c r="AK29" s="67">
        <f t="shared" si="18"/>
        <v>68.10085543000001</v>
      </c>
      <c r="AL29" s="68">
        <f t="shared" si="18"/>
        <v>81.799740029999981</v>
      </c>
      <c r="AM29" s="68">
        <f t="shared" si="18"/>
        <v>77.921111429999996</v>
      </c>
      <c r="AN29" s="69">
        <f t="shared" si="18"/>
        <v>82.156145249999994</v>
      </c>
      <c r="AO29" s="69">
        <f>AO9+AO13+AO17+AO21+AO25</f>
        <v>62.122128373000002</v>
      </c>
      <c r="AP29" s="69">
        <f>AP9+AP13+AP17+AP21+AP25</f>
        <v>58.49401159</v>
      </c>
    </row>
    <row r="30" spans="2:42" ht="51" customHeight="1" x14ac:dyDescent="0.2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  <c r="N30" s="72"/>
      <c r="O30" s="72"/>
      <c r="P30" s="72"/>
      <c r="Q30" s="72"/>
      <c r="R30" s="72"/>
      <c r="S30" s="72"/>
      <c r="T30" s="72">
        <v>286.73</v>
      </c>
      <c r="U30" s="72">
        <v>261.97000000000003</v>
      </c>
      <c r="V30" s="72"/>
    </row>
    <row r="31" spans="2:42" ht="15" customHeight="1" x14ac:dyDescent="0.2">
      <c r="B31" s="73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2:42" ht="39" customHeight="1" x14ac:dyDescent="0.2">
      <c r="B32" s="7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ht="35.25" customHeight="1" x14ac:dyDescent="0.2">
      <c r="B33" s="73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ht="35.25" customHeight="1" x14ac:dyDescent="0.2">
      <c r="B34" s="73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ht="30" customHeight="1" x14ac:dyDescent="0.2">
      <c r="B35" s="73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ht="30" customHeight="1" x14ac:dyDescent="0.2">
      <c r="B36" s="7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41.25" customHeight="1" x14ac:dyDescent="0.2"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</row>
    <row r="38" spans="1:22" ht="18" customHeight="1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  <row r="39" spans="1:22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</row>
    <row r="40" spans="1:22" ht="27" customHeight="1" x14ac:dyDescent="0.2">
      <c r="B40" s="79"/>
    </row>
    <row r="41" spans="1:22" ht="21.75" customHeight="1" x14ac:dyDescent="0.2">
      <c r="B41" s="80"/>
    </row>
    <row r="42" spans="1:22" x14ac:dyDescent="0.2">
      <c r="B42" s="6"/>
    </row>
    <row r="43" spans="1:22" ht="90" customHeight="1" x14ac:dyDescent="0.2"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3"/>
      <c r="N43" s="83"/>
      <c r="O43" s="83"/>
      <c r="P43" s="83"/>
      <c r="Q43" s="83"/>
      <c r="R43" s="83"/>
      <c r="S43" s="83"/>
      <c r="T43" s="83"/>
      <c r="U43" s="83"/>
      <c r="V43" s="83"/>
    </row>
    <row r="44" spans="1:22" ht="26.25" customHeight="1" x14ac:dyDescent="0.2">
      <c r="B44" s="6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85"/>
      <c r="O44" s="85"/>
      <c r="P44" s="85"/>
      <c r="Q44" s="85"/>
      <c r="R44" s="85"/>
      <c r="S44" s="85"/>
      <c r="T44" s="85"/>
      <c r="U44" s="85"/>
      <c r="V44" s="85"/>
    </row>
    <row r="45" spans="1:22" ht="33" customHeight="1" x14ac:dyDescent="0.2">
      <c r="B45" s="84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87"/>
      <c r="O45" s="87"/>
      <c r="P45" s="87"/>
      <c r="Q45" s="87"/>
      <c r="R45" s="87"/>
      <c r="S45" s="87"/>
      <c r="T45" s="87"/>
      <c r="U45" s="87"/>
      <c r="V45" s="87"/>
    </row>
    <row r="46" spans="1:22" ht="27" customHeight="1" x14ac:dyDescent="0.2">
      <c r="A46" s="88"/>
      <c r="B46" s="89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</row>
    <row r="47" spans="1:22" ht="27" customHeight="1" x14ac:dyDescent="0.2">
      <c r="A47" s="88"/>
      <c r="B47" s="89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</row>
    <row r="48" spans="1:22" ht="21" customHeight="1" x14ac:dyDescent="0.2">
      <c r="A48" s="88"/>
      <c r="B48" s="89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</row>
    <row r="49" spans="1:22" ht="21" customHeight="1" x14ac:dyDescent="0.2">
      <c r="A49" s="88"/>
      <c r="B49" s="89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</row>
    <row r="50" spans="1:22" ht="26.25" customHeight="1" x14ac:dyDescent="0.2">
      <c r="A50" s="88"/>
      <c r="B50" s="89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 ht="27" customHeight="1" x14ac:dyDescent="0.2">
      <c r="A51" s="88"/>
      <c r="B51" s="89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1:22" ht="27" customHeight="1" x14ac:dyDescent="0.2">
      <c r="A52" s="88"/>
      <c r="B52" s="89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 ht="27" customHeight="1" x14ac:dyDescent="0.2">
      <c r="A53" s="88"/>
      <c r="B53" s="89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</row>
    <row r="54" spans="1:22" ht="27" customHeight="1" x14ac:dyDescent="0.2">
      <c r="A54" s="88"/>
      <c r="B54" s="89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</row>
    <row r="55" spans="1:22" ht="27" customHeight="1" x14ac:dyDescent="0.2">
      <c r="A55" s="88"/>
      <c r="B55" s="89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</row>
    <row r="56" spans="1:22" ht="27" customHeight="1" x14ac:dyDescent="0.2">
      <c r="A56" s="88"/>
      <c r="B56" s="89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spans="1:22" ht="27" customHeight="1" x14ac:dyDescent="0.2">
      <c r="A57" s="88"/>
      <c r="B57" s="89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</row>
    <row r="58" spans="1:22" ht="27" customHeight="1" x14ac:dyDescent="0.2">
      <c r="A58" s="88"/>
      <c r="B58" s="89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pans="1:22" ht="27" customHeight="1" x14ac:dyDescent="0.2">
      <c r="A59" s="88"/>
      <c r="B59" s="89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</row>
    <row r="60" spans="1:22" ht="27" customHeight="1" x14ac:dyDescent="0.2">
      <c r="A60" s="88"/>
      <c r="B60" s="89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</row>
    <row r="61" spans="1:22" ht="27" customHeight="1" x14ac:dyDescent="0.2">
      <c r="A61" s="88"/>
      <c r="B61" s="89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</row>
    <row r="62" spans="1:22" ht="27" customHeight="1" x14ac:dyDescent="0.2">
      <c r="A62" s="88"/>
      <c r="B62" s="89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</row>
    <row r="63" spans="1:22" ht="27" customHeight="1" x14ac:dyDescent="0.2">
      <c r="A63" s="88"/>
      <c r="B63" s="89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</row>
    <row r="64" spans="1:22" ht="24" customHeight="1" x14ac:dyDescent="0.2">
      <c r="A64" s="90"/>
      <c r="B64" s="91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22" ht="27" customHeight="1" x14ac:dyDescent="0.2">
      <c r="A65" s="88"/>
      <c r="B65" s="89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</row>
    <row r="66" spans="1:22" ht="27" customHeight="1" x14ac:dyDescent="0.2">
      <c r="A66" s="88"/>
      <c r="B66" s="89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</row>
    <row r="67" spans="1:22" ht="27" customHeight="1" x14ac:dyDescent="0.2">
      <c r="A67" s="88"/>
      <c r="B67" s="89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ht="27" customHeight="1" x14ac:dyDescent="0.2">
      <c r="A68" s="88"/>
      <c r="B68" s="89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</row>
    <row r="69" spans="1:22" ht="27" customHeight="1" x14ac:dyDescent="0.2">
      <c r="A69" s="88"/>
      <c r="B69" s="89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</row>
    <row r="70" spans="1:22" ht="23.25" customHeight="1" x14ac:dyDescent="0.2">
      <c r="A70" s="88"/>
      <c r="B70" s="89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</row>
    <row r="71" spans="1:22" ht="21" customHeight="1" x14ac:dyDescent="0.2">
      <c r="A71" s="88"/>
      <c r="B71" s="89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</row>
    <row r="72" spans="1:22" ht="27" customHeight="1" x14ac:dyDescent="0.2">
      <c r="A72" s="88"/>
      <c r="B72" s="89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</row>
    <row r="73" spans="1:22" ht="27.75" customHeight="1" x14ac:dyDescent="0.2">
      <c r="A73" s="88"/>
      <c r="B73" s="89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1:22" ht="32.25" customHeight="1" x14ac:dyDescent="0.2">
      <c r="A74" s="88"/>
      <c r="B74" s="89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2" x14ac:dyDescent="0.2">
      <c r="A75" s="88"/>
      <c r="B75" s="89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1:22" x14ac:dyDescent="0.2">
      <c r="A76" s="88"/>
      <c r="B76" s="92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93"/>
      <c r="N76" s="93"/>
      <c r="O76" s="93"/>
      <c r="P76" s="93"/>
      <c r="Q76" s="93"/>
      <c r="R76" s="93"/>
      <c r="S76" s="93"/>
      <c r="T76" s="93"/>
      <c r="U76" s="93"/>
      <c r="V76" s="93"/>
    </row>
    <row r="77" spans="1:22" x14ac:dyDescent="0.2">
      <c r="A77" s="88"/>
      <c r="B77" s="92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</row>
    <row r="78" spans="1:22" x14ac:dyDescent="0.2">
      <c r="A78" s="88"/>
      <c r="B78" s="92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</row>
    <row r="79" spans="1:22" x14ac:dyDescent="0.2">
      <c r="A79" s="88"/>
      <c r="B79" s="89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</row>
    <row r="80" spans="1:22" x14ac:dyDescent="0.2">
      <c r="A80" s="94"/>
      <c r="B80" s="92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</row>
    <row r="81" spans="1:22" x14ac:dyDescent="0.2">
      <c r="A81" s="94"/>
      <c r="B81" s="92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</row>
    <row r="82" spans="1:22" x14ac:dyDescent="0.2">
      <c r="A82" s="94"/>
      <c r="B82" s="92"/>
    </row>
    <row r="83" spans="1:22" x14ac:dyDescent="0.2">
      <c r="A83" s="94"/>
      <c r="B83" s="92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</row>
    <row r="84" spans="1:22" x14ac:dyDescent="0.2">
      <c r="A84" s="94"/>
      <c r="B84" s="95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</row>
    <row r="85" spans="1:22" x14ac:dyDescent="0.2">
      <c r="A85" s="94"/>
      <c r="B85" s="92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</row>
    <row r="86" spans="1:22" x14ac:dyDescent="0.2">
      <c r="A86" s="94"/>
      <c r="B86" s="92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</row>
    <row r="87" spans="1:22" x14ac:dyDescent="0.2">
      <c r="A87" s="94"/>
      <c r="B87" s="92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</row>
    <row r="88" spans="1:22" x14ac:dyDescent="0.2">
      <c r="A88" s="94"/>
      <c r="B88" s="92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</row>
    <row r="89" spans="1:22" x14ac:dyDescent="0.2">
      <c r="A89" s="94"/>
      <c r="B89" s="92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</row>
    <row r="90" spans="1:22" x14ac:dyDescent="0.2">
      <c r="A90" s="94"/>
      <c r="B90" s="92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</row>
    <row r="91" spans="1:22" x14ac:dyDescent="0.2">
      <c r="A91" s="94"/>
      <c r="B91" s="92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</row>
    <row r="92" spans="1:22" x14ac:dyDescent="0.2">
      <c r="A92" s="94"/>
      <c r="B92" s="92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</row>
    <row r="93" spans="1:22" x14ac:dyDescent="0.2">
      <c r="A93" s="94"/>
      <c r="B93" s="92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</row>
    <row r="94" spans="1:22" x14ac:dyDescent="0.2">
      <c r="A94" s="94"/>
      <c r="B94" s="92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</row>
    <row r="95" spans="1:22" x14ac:dyDescent="0.2">
      <c r="A95" s="94"/>
      <c r="B95" s="92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</row>
    <row r="96" spans="1:22" x14ac:dyDescent="0.2">
      <c r="A96" s="94"/>
      <c r="B96" s="92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</row>
    <row r="97" spans="1:22" x14ac:dyDescent="0.2">
      <c r="A97" s="94"/>
      <c r="B97" s="92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</row>
    <row r="98" spans="1:22" x14ac:dyDescent="0.2">
      <c r="A98" s="94"/>
      <c r="B98" s="92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</row>
    <row r="99" spans="1:22" x14ac:dyDescent="0.2">
      <c r="A99" s="94"/>
      <c r="B99" s="92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</row>
    <row r="100" spans="1:22" x14ac:dyDescent="0.2">
      <c r="A100" s="94"/>
      <c r="B100" s="92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</row>
    <row r="101" spans="1:22" x14ac:dyDescent="0.2">
      <c r="A101" s="94"/>
      <c r="B101" s="92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</row>
    <row r="102" spans="1:22" x14ac:dyDescent="0.2">
      <c r="A102" s="94"/>
      <c r="B102" s="92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</row>
    <row r="103" spans="1:22" x14ac:dyDescent="0.2">
      <c r="A103" s="90"/>
      <c r="B103" s="91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</row>
    <row r="104" spans="1:22" x14ac:dyDescent="0.2">
      <c r="A104" s="94"/>
      <c r="B104" s="9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1:22" x14ac:dyDescent="0.2">
      <c r="A105" s="94"/>
      <c r="B105" s="92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1:22" x14ac:dyDescent="0.2">
      <c r="A106" s="94"/>
      <c r="B106" s="92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1:22" x14ac:dyDescent="0.2">
      <c r="A107" s="94"/>
      <c r="B107" s="92"/>
    </row>
    <row r="108" spans="1:22" x14ac:dyDescent="0.2">
      <c r="A108" s="94"/>
      <c r="B108" s="92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1:22" x14ac:dyDescent="0.2">
      <c r="A109" s="94"/>
      <c r="B109" s="92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1:22" x14ac:dyDescent="0.2">
      <c r="A110" s="94"/>
      <c r="B110" s="92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1" spans="1:22" x14ac:dyDescent="0.2">
      <c r="A111" s="94"/>
      <c r="B111" s="92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spans="1:22" x14ac:dyDescent="0.2">
      <c r="B112" s="89"/>
    </row>
    <row r="113" spans="2:22" ht="18" customHeight="1" x14ac:dyDescent="0.2"/>
    <row r="114" spans="2:22" ht="21.75" customHeight="1" x14ac:dyDescent="0.2"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2:22" ht="12" customHeight="1" x14ac:dyDescent="0.2"/>
    <row r="116" spans="2:22" ht="18" customHeight="1" x14ac:dyDescent="0.2"/>
    <row r="117" spans="2:22" ht="18" customHeight="1" x14ac:dyDescent="0.2"/>
    <row r="118" spans="2:22" ht="18" customHeight="1" x14ac:dyDescent="0.2">
      <c r="M118" s="96"/>
      <c r="N118" s="96"/>
      <c r="O118" s="96"/>
      <c r="P118" s="96"/>
      <c r="Q118" s="96"/>
      <c r="R118" s="96"/>
      <c r="S118" s="96"/>
      <c r="T118" s="96"/>
      <c r="U118" s="96"/>
      <c r="V118" s="96"/>
    </row>
    <row r="119" spans="2:22" ht="18" customHeight="1" x14ac:dyDescent="0.2">
      <c r="B119" s="95"/>
      <c r="M119" s="31"/>
      <c r="N119" s="31"/>
      <c r="O119" s="31"/>
      <c r="P119" s="31"/>
      <c r="Q119" s="31"/>
      <c r="R119" s="31"/>
      <c r="S119" s="31"/>
      <c r="T119" s="31"/>
      <c r="U119" s="31"/>
      <c r="V119" s="31"/>
    </row>
    <row r="120" spans="2:22" ht="18" customHeight="1" x14ac:dyDescent="0.2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spans="2:22" ht="18" customHeight="1" x14ac:dyDescent="0.2"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</row>
    <row r="122" spans="2:22" ht="18" customHeight="1" x14ac:dyDescent="0.2"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spans="2:22" ht="18" customHeight="1" x14ac:dyDescent="0.2"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spans="2:22" ht="18" customHeight="1" x14ac:dyDescent="0.2"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spans="2:22" ht="18" customHeight="1" x14ac:dyDescent="0.2"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pans="2:22" ht="18" customHeight="1" x14ac:dyDescent="0.2"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spans="2:22" ht="18" customHeight="1" x14ac:dyDescent="0.2"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spans="2:22" ht="18" customHeight="1" x14ac:dyDescent="0.2"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pans="3:22" ht="18" customHeight="1" x14ac:dyDescent="0.2"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3:22" ht="18" customHeight="1" x14ac:dyDescent="0.2"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3:22" ht="18" customHeight="1" x14ac:dyDescent="0.2"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pans="3:22" ht="18" customHeight="1" x14ac:dyDescent="0.2"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spans="3:22" ht="18" customHeight="1" x14ac:dyDescent="0.2"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3:22" ht="18" customHeight="1" x14ac:dyDescent="0.2"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3:22" ht="18" customHeight="1" x14ac:dyDescent="0.2"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3:22" ht="18" customHeight="1" x14ac:dyDescent="0.2"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3:22" x14ac:dyDescent="0.2"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</row>
    <row r="138" spans="3:22" x14ac:dyDescent="0.2"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3:22" x14ac:dyDescent="0.2"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3:22" x14ac:dyDescent="0.2"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3:22" x14ac:dyDescent="0.2"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3:22" x14ac:dyDescent="0.2"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3:22" x14ac:dyDescent="0.2"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3:22" x14ac:dyDescent="0.2"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6" spans="3:22" x14ac:dyDescent="0.2"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3:22" ht="11.25" customHeight="1" x14ac:dyDescent="0.2"/>
    <row r="149" spans="3:22" x14ac:dyDescent="0.2"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3:22" x14ac:dyDescent="0.2"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3:22" x14ac:dyDescent="0.2"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3:22" x14ac:dyDescent="0.2"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3:22" x14ac:dyDescent="0.2"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</row>
    <row r="154" spans="3:22" x14ac:dyDescent="0.2"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</row>
    <row r="155" spans="3:22" x14ac:dyDescent="0.2"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3:22" x14ac:dyDescent="0.2"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3:22" x14ac:dyDescent="0.2"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3:22" x14ac:dyDescent="0.2"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3:22" x14ac:dyDescent="0.2"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3:22" x14ac:dyDescent="0.2"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</row>
    <row r="161" spans="3:22" x14ac:dyDescent="0.2"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</row>
    <row r="162" spans="3:22" x14ac:dyDescent="0.2"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</row>
    <row r="163" spans="3:22" x14ac:dyDescent="0.2"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</row>
    <row r="164" spans="3:22" x14ac:dyDescent="0.2"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</row>
    <row r="165" spans="3:22" x14ac:dyDescent="0.2"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</row>
    <row r="166" spans="3:22" x14ac:dyDescent="0.2"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</row>
    <row r="167" spans="3:22" x14ac:dyDescent="0.2"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</row>
    <row r="168" spans="3:22" x14ac:dyDescent="0.2"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</row>
    <row r="169" spans="3:22" x14ac:dyDescent="0.2"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</row>
    <row r="170" spans="3:22" x14ac:dyDescent="0.2"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</row>
    <row r="171" spans="3:22" x14ac:dyDescent="0.2"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3:22" x14ac:dyDescent="0.2"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3:22" x14ac:dyDescent="0.2"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3:22" x14ac:dyDescent="0.2"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3:22" ht="8.25" customHeight="1" x14ac:dyDescent="0.2"/>
    <row r="178" spans="3:12" x14ac:dyDescent="0.2"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3:12" x14ac:dyDescent="0.2"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3:12" x14ac:dyDescent="0.2"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3:12" x14ac:dyDescent="0.2"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3:12" x14ac:dyDescent="0.2"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3:12" x14ac:dyDescent="0.2"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3:12" x14ac:dyDescent="0.2"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3:12" x14ac:dyDescent="0.2"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3:12" x14ac:dyDescent="0.2"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3:12" x14ac:dyDescent="0.2"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3:12" x14ac:dyDescent="0.2"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3:12" x14ac:dyDescent="0.2"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3:12" x14ac:dyDescent="0.2"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3:12" x14ac:dyDescent="0.2"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3:12" x14ac:dyDescent="0.2"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22" x14ac:dyDescent="0.2"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22" x14ac:dyDescent="0.2"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22" x14ac:dyDescent="0.2"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1:22" x14ac:dyDescent="0.2"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22" x14ac:dyDescent="0.2"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200" spans="1:22" x14ac:dyDescent="0.2">
      <c r="B200" s="97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98"/>
      <c r="N200" s="98"/>
      <c r="O200" s="98"/>
      <c r="P200" s="98"/>
      <c r="Q200" s="98"/>
      <c r="R200" s="98"/>
      <c r="S200" s="98"/>
      <c r="T200" s="98"/>
      <c r="U200" s="98"/>
      <c r="V200" s="98"/>
    </row>
    <row r="201" spans="1:22" x14ac:dyDescent="0.2">
      <c r="B201" s="97"/>
      <c r="M201" s="99"/>
      <c r="N201" s="99"/>
      <c r="O201" s="99"/>
      <c r="P201" s="99"/>
      <c r="Q201" s="99"/>
      <c r="R201" s="99"/>
      <c r="S201" s="99"/>
      <c r="T201" s="99"/>
      <c r="U201" s="99"/>
      <c r="V201" s="99"/>
    </row>
    <row r="202" spans="1:22" x14ac:dyDescent="0.2">
      <c r="B202" s="97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98"/>
      <c r="N202" s="98"/>
      <c r="O202" s="98"/>
      <c r="P202" s="98"/>
      <c r="Q202" s="98"/>
      <c r="R202" s="98"/>
      <c r="S202" s="98"/>
      <c r="T202" s="98"/>
      <c r="U202" s="98"/>
      <c r="V202" s="98"/>
    </row>
    <row r="203" spans="1:22" x14ac:dyDescent="0.2">
      <c r="B203" s="97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</row>
    <row r="204" spans="1:22" x14ac:dyDescent="0.2">
      <c r="A204" s="97"/>
      <c r="B204" s="97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98"/>
      <c r="N204" s="98"/>
      <c r="O204" s="98"/>
      <c r="P204" s="98"/>
      <c r="Q204" s="98"/>
      <c r="R204" s="98"/>
      <c r="S204" s="98"/>
      <c r="T204" s="98"/>
      <c r="U204" s="98"/>
      <c r="V204" s="98"/>
    </row>
    <row r="205" spans="1:22" x14ac:dyDescent="0.2">
      <c r="A205" s="97"/>
      <c r="B205" s="97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</row>
    <row r="206" spans="1:22" x14ac:dyDescent="0.2">
      <c r="A206" s="97"/>
      <c r="B206" s="97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98"/>
      <c r="N206" s="98"/>
      <c r="O206" s="98"/>
      <c r="P206" s="98"/>
      <c r="Q206" s="98"/>
      <c r="R206" s="98"/>
      <c r="S206" s="98"/>
      <c r="T206" s="98"/>
      <c r="U206" s="98"/>
      <c r="V206" s="98"/>
    </row>
    <row r="207" spans="1:22" x14ac:dyDescent="0.2">
      <c r="A207" s="97"/>
      <c r="B207" s="97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98"/>
      <c r="N207" s="98"/>
      <c r="O207" s="98"/>
      <c r="P207" s="98"/>
      <c r="Q207" s="98"/>
      <c r="R207" s="98"/>
      <c r="S207" s="98"/>
      <c r="T207" s="98"/>
      <c r="U207" s="98"/>
      <c r="V207" s="98"/>
    </row>
    <row r="208" spans="1:22" x14ac:dyDescent="0.2">
      <c r="A208" s="97"/>
      <c r="B208" s="97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</row>
    <row r="209" spans="1:22" x14ac:dyDescent="0.2">
      <c r="A209" s="97"/>
      <c r="B209" s="97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98"/>
      <c r="N209" s="98"/>
      <c r="O209" s="98"/>
      <c r="P209" s="98"/>
      <c r="Q209" s="98"/>
      <c r="R209" s="98"/>
      <c r="S209" s="98"/>
      <c r="T209" s="98"/>
      <c r="U209" s="98"/>
      <c r="V209" s="98"/>
    </row>
    <row r="210" spans="1:22" x14ac:dyDescent="0.2">
      <c r="A210" s="97"/>
      <c r="B210" s="97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98"/>
      <c r="N210" s="98"/>
      <c r="O210" s="98"/>
      <c r="P210" s="98"/>
      <c r="Q210" s="98"/>
      <c r="R210" s="98"/>
      <c r="S210" s="98"/>
      <c r="T210" s="98"/>
      <c r="U210" s="98"/>
      <c r="V210" s="98"/>
    </row>
    <row r="211" spans="1:22" x14ac:dyDescent="0.2">
      <c r="A211" s="97"/>
      <c r="B211" s="97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98"/>
      <c r="N211" s="98"/>
      <c r="O211" s="98"/>
      <c r="P211" s="98"/>
      <c r="Q211" s="98"/>
      <c r="R211" s="98"/>
      <c r="S211" s="98"/>
      <c r="T211" s="98"/>
      <c r="U211" s="98"/>
      <c r="V211" s="98"/>
    </row>
    <row r="212" spans="1:22" x14ac:dyDescent="0.2">
      <c r="A212" s="97"/>
      <c r="B212" s="97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</row>
    <row r="213" spans="1:22" x14ac:dyDescent="0.2">
      <c r="A213" s="97"/>
      <c r="B213" s="97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98"/>
      <c r="N213" s="98"/>
      <c r="O213" s="98"/>
      <c r="P213" s="98"/>
      <c r="Q213" s="98"/>
      <c r="R213" s="98"/>
      <c r="S213" s="98"/>
      <c r="T213" s="98"/>
      <c r="U213" s="98"/>
      <c r="V213" s="98"/>
    </row>
    <row r="214" spans="1:22" x14ac:dyDescent="0.2"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98"/>
      <c r="N214" s="98"/>
      <c r="O214" s="98"/>
      <c r="P214" s="98"/>
      <c r="Q214" s="98"/>
      <c r="R214" s="98"/>
      <c r="S214" s="98"/>
      <c r="T214" s="98"/>
      <c r="U214" s="98"/>
      <c r="V214" s="98"/>
    </row>
    <row r="215" spans="1:22" x14ac:dyDescent="0.2"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98"/>
      <c r="N215" s="98"/>
      <c r="O215" s="98"/>
      <c r="P215" s="98"/>
      <c r="Q215" s="98"/>
      <c r="R215" s="98"/>
      <c r="S215" s="98"/>
      <c r="T215" s="98"/>
      <c r="U215" s="98"/>
      <c r="V215" s="98"/>
    </row>
    <row r="216" spans="1:22" x14ac:dyDescent="0.2">
      <c r="A216" s="97"/>
      <c r="B216" s="97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</row>
    <row r="217" spans="1:22" x14ac:dyDescent="0.2">
      <c r="A217" s="97"/>
      <c r="B217" s="97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98"/>
      <c r="N217" s="98"/>
      <c r="O217" s="98"/>
      <c r="P217" s="98"/>
      <c r="Q217" s="98"/>
      <c r="R217" s="98"/>
      <c r="S217" s="98"/>
      <c r="T217" s="98"/>
      <c r="U217" s="98"/>
      <c r="V217" s="98"/>
    </row>
    <row r="218" spans="1:22" x14ac:dyDescent="0.2">
      <c r="A218" s="97"/>
      <c r="B218" s="97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98"/>
      <c r="N218" s="98"/>
      <c r="O218" s="98"/>
      <c r="P218" s="98"/>
      <c r="Q218" s="98"/>
      <c r="R218" s="98"/>
      <c r="S218" s="98"/>
      <c r="T218" s="98"/>
      <c r="U218" s="98"/>
      <c r="V218" s="98"/>
    </row>
    <row r="219" spans="1:22" x14ac:dyDescent="0.2">
      <c r="A219" s="97"/>
      <c r="B219" s="97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98"/>
      <c r="N219" s="98"/>
      <c r="O219" s="98"/>
      <c r="P219" s="98"/>
      <c r="Q219" s="98"/>
      <c r="R219" s="98"/>
      <c r="S219" s="98"/>
      <c r="T219" s="98"/>
      <c r="U219" s="98"/>
      <c r="V219" s="98"/>
    </row>
    <row r="220" spans="1:22" x14ac:dyDescent="0.2">
      <c r="A220" s="97"/>
      <c r="B220" s="97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98"/>
      <c r="N220" s="98"/>
      <c r="O220" s="98"/>
      <c r="P220" s="98"/>
      <c r="Q220" s="98"/>
      <c r="R220" s="98"/>
      <c r="S220" s="98"/>
      <c r="T220" s="98"/>
      <c r="U220" s="98"/>
      <c r="V220" s="98"/>
    </row>
    <row r="221" spans="1:22" x14ac:dyDescent="0.2">
      <c r="A221" s="97"/>
      <c r="B221" s="97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98"/>
      <c r="N221" s="98"/>
      <c r="O221" s="98"/>
      <c r="P221" s="98"/>
      <c r="Q221" s="98"/>
      <c r="R221" s="98"/>
      <c r="S221" s="98"/>
      <c r="T221" s="98"/>
      <c r="U221" s="98"/>
      <c r="V221" s="98"/>
    </row>
    <row r="222" spans="1:22" x14ac:dyDescent="0.2">
      <c r="A222" s="97"/>
      <c r="B222" s="97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</row>
    <row r="223" spans="1:22" x14ac:dyDescent="0.2">
      <c r="A223" s="97"/>
      <c r="B223" s="97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98"/>
      <c r="N223" s="98"/>
      <c r="O223" s="98"/>
      <c r="P223" s="98"/>
      <c r="Q223" s="98"/>
      <c r="R223" s="98"/>
      <c r="S223" s="98"/>
      <c r="T223" s="98"/>
      <c r="U223" s="98"/>
      <c r="V223" s="98"/>
    </row>
    <row r="224" spans="1:22" x14ac:dyDescent="0.2">
      <c r="A224" s="97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</row>
    <row r="225" spans="1:22" x14ac:dyDescent="0.2">
      <c r="A225" s="90"/>
      <c r="B225" s="9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98"/>
      <c r="N225" s="98"/>
      <c r="O225" s="98"/>
      <c r="P225" s="98"/>
      <c r="Q225" s="98"/>
      <c r="R225" s="98"/>
      <c r="S225" s="98"/>
      <c r="T225" s="98"/>
      <c r="U225" s="98"/>
      <c r="V225" s="98"/>
    </row>
    <row r="226" spans="1:22" x14ac:dyDescent="0.2">
      <c r="A226" s="97"/>
      <c r="B226" s="97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98"/>
      <c r="N226" s="98"/>
      <c r="O226" s="98"/>
      <c r="P226" s="98"/>
      <c r="Q226" s="98"/>
      <c r="R226" s="98"/>
      <c r="S226" s="98"/>
      <c r="T226" s="98"/>
      <c r="U226" s="98"/>
      <c r="V226" s="98"/>
    </row>
    <row r="227" spans="1:22" x14ac:dyDescent="0.2">
      <c r="A227" s="97"/>
      <c r="B227" s="97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98"/>
      <c r="N227" s="98"/>
      <c r="O227" s="98"/>
      <c r="P227" s="98"/>
      <c r="Q227" s="98"/>
      <c r="R227" s="98"/>
      <c r="S227" s="98"/>
      <c r="T227" s="98"/>
      <c r="U227" s="98"/>
      <c r="V227" s="98"/>
    </row>
    <row r="228" spans="1:22" x14ac:dyDescent="0.2">
      <c r="A228" s="97"/>
      <c r="B228" s="97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</row>
    <row r="229" spans="1:22" x14ac:dyDescent="0.2">
      <c r="A229" s="97"/>
      <c r="B229" s="97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</row>
    <row r="230" spans="1:22" x14ac:dyDescent="0.2">
      <c r="A230" s="97"/>
      <c r="B230" s="97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98"/>
      <c r="N230" s="98"/>
      <c r="O230" s="98"/>
      <c r="P230" s="98"/>
      <c r="Q230" s="98"/>
      <c r="R230" s="98"/>
      <c r="S230" s="98"/>
      <c r="T230" s="98"/>
      <c r="U230" s="98"/>
      <c r="V230" s="98"/>
    </row>
    <row r="231" spans="1:22" x14ac:dyDescent="0.2">
      <c r="A231" s="97"/>
      <c r="B231" s="97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</row>
    <row r="232" spans="1:22" x14ac:dyDescent="0.2">
      <c r="A232" s="97"/>
      <c r="B232" s="97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98"/>
      <c r="N232" s="98"/>
      <c r="O232" s="98"/>
      <c r="P232" s="98"/>
      <c r="Q232" s="98"/>
      <c r="R232" s="98"/>
      <c r="S232" s="98"/>
      <c r="T232" s="98"/>
      <c r="U232" s="98"/>
      <c r="V232" s="98"/>
    </row>
    <row r="233" spans="1:22" x14ac:dyDescent="0.2">
      <c r="A233" s="97"/>
      <c r="B233" s="97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98"/>
      <c r="N233" s="98"/>
      <c r="O233" s="98"/>
      <c r="P233" s="98"/>
      <c r="Q233" s="98"/>
      <c r="R233" s="98"/>
      <c r="S233" s="98"/>
      <c r="T233" s="98"/>
      <c r="U233" s="98"/>
      <c r="V233" s="98"/>
    </row>
    <row r="234" spans="1:22" x14ac:dyDescent="0.2">
      <c r="A234" s="97"/>
      <c r="B234" s="97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98"/>
      <c r="N234" s="98"/>
      <c r="O234" s="98"/>
      <c r="P234" s="98"/>
      <c r="Q234" s="98"/>
      <c r="R234" s="98"/>
      <c r="S234" s="98"/>
      <c r="T234" s="98"/>
      <c r="U234" s="98"/>
      <c r="V234" s="98"/>
    </row>
    <row r="235" spans="1:22" x14ac:dyDescent="0.2">
      <c r="A235" s="73"/>
      <c r="B235" s="73"/>
    </row>
    <row r="237" spans="1:22" x14ac:dyDescent="0.2"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</row>
    <row r="238" spans="1:22" x14ac:dyDescent="0.2">
      <c r="M238" s="31"/>
      <c r="N238" s="31"/>
      <c r="O238" s="31"/>
      <c r="P238" s="31"/>
      <c r="Q238" s="31"/>
      <c r="R238" s="31"/>
      <c r="S238" s="31"/>
      <c r="T238" s="31"/>
      <c r="U238" s="31"/>
      <c r="V238" s="31"/>
    </row>
    <row r="240" spans="1:22" x14ac:dyDescent="0.2"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</row>
    <row r="241" spans="1:22" x14ac:dyDescent="0.2"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</row>
    <row r="242" spans="1:22" x14ac:dyDescent="0.2"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</row>
    <row r="243" spans="1:22" x14ac:dyDescent="0.2"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</row>
    <row r="244" spans="1:22" x14ac:dyDescent="0.2"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</row>
    <row r="245" spans="1:22" x14ac:dyDescent="0.2"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</row>
    <row r="246" spans="1:22" x14ac:dyDescent="0.2"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</row>
    <row r="247" spans="1:22" x14ac:dyDescent="0.2"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</row>
    <row r="248" spans="1:22" x14ac:dyDescent="0.2"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</row>
    <row r="249" spans="1:22" x14ac:dyDescent="0.2"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22" x14ac:dyDescent="0.2"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</row>
    <row r="251" spans="1:22" x14ac:dyDescent="0.2"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</row>
    <row r="252" spans="1:22" x14ac:dyDescent="0.2"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</row>
    <row r="253" spans="1:22" x14ac:dyDescent="0.2"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</row>
    <row r="254" spans="1:22" x14ac:dyDescent="0.2"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</row>
    <row r="255" spans="1:22" x14ac:dyDescent="0.2">
      <c r="A255" s="90"/>
      <c r="B255" s="9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22" x14ac:dyDescent="0.2"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</row>
    <row r="257" spans="1:22" x14ac:dyDescent="0.2"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</row>
    <row r="258" spans="1:22" x14ac:dyDescent="0.2"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</row>
    <row r="259" spans="1:22" x14ac:dyDescent="0.2"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22" x14ac:dyDescent="0.2"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22" x14ac:dyDescent="0.2"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</row>
    <row r="264" spans="1:22" x14ac:dyDescent="0.2"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22" x14ac:dyDescent="0.2"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</row>
    <row r="266" spans="1:22" x14ac:dyDescent="0.2"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22" x14ac:dyDescent="0.2"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22" x14ac:dyDescent="0.2"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22" x14ac:dyDescent="0.2"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22" x14ac:dyDescent="0.2"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22" x14ac:dyDescent="0.2"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22" x14ac:dyDescent="0.2">
      <c r="A272" s="101"/>
      <c r="B272" s="10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22" x14ac:dyDescent="0.2"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22" x14ac:dyDescent="0.2"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22" x14ac:dyDescent="0.2"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22" x14ac:dyDescent="0.2"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22" x14ac:dyDescent="0.2">
      <c r="A277" s="90"/>
      <c r="B277" s="9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22" x14ac:dyDescent="0.2"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</row>
    <row r="279" spans="1:22" x14ac:dyDescent="0.2">
      <c r="B279" s="95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</row>
    <row r="280" spans="1:22" x14ac:dyDescent="0.2"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22" x14ac:dyDescent="0.2"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22" x14ac:dyDescent="0.2"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22" x14ac:dyDescent="0.2"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22" x14ac:dyDescent="0.2"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22" x14ac:dyDescent="0.2"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22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8" spans="1:22" x14ac:dyDescent="0.2"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 x14ac:dyDescent="0.2"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 x14ac:dyDescent="0.2"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x14ac:dyDescent="0.2"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 x14ac:dyDescent="0.2"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 x14ac:dyDescent="0.2"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 x14ac:dyDescent="0.2"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 x14ac:dyDescent="0.2"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 x14ac:dyDescent="0.2"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 x14ac:dyDescent="0.2"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 x14ac:dyDescent="0.2">
      <c r="A300" s="101"/>
      <c r="B300" s="10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 x14ac:dyDescent="0.2"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 x14ac:dyDescent="0.2"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 x14ac:dyDescent="0.2"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 x14ac:dyDescent="0.2"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22" x14ac:dyDescent="0.2">
      <c r="A305" s="90"/>
      <c r="B305" s="9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22" x14ac:dyDescent="0.2"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</row>
    <row r="307" spans="1:22" x14ac:dyDescent="0.2"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</row>
    <row r="308" spans="1:22" x14ac:dyDescent="0.2"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</row>
    <row r="309" spans="1:22" x14ac:dyDescent="0.2"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</row>
    <row r="313" spans="1:22" ht="23.25" customHeight="1" x14ac:dyDescent="0.2">
      <c r="B313" s="103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</row>
    <row r="314" spans="1:22" x14ac:dyDescent="0.2">
      <c r="B314" s="103"/>
    </row>
    <row r="315" spans="1:22" x14ac:dyDescent="0.2">
      <c r="B315" s="103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</row>
    <row r="316" spans="1:22" x14ac:dyDescent="0.2">
      <c r="B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</row>
    <row r="317" spans="1:22" x14ac:dyDescent="0.2">
      <c r="B317" s="103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</row>
    <row r="318" spans="1:22" x14ac:dyDescent="0.2"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</row>
    <row r="319" spans="1:22" x14ac:dyDescent="0.2"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</row>
    <row r="320" spans="1:22" x14ac:dyDescent="0.2">
      <c r="B320" s="103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</row>
    <row r="321" spans="1:22" x14ac:dyDescent="0.2">
      <c r="A321" s="103"/>
      <c r="B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</row>
    <row r="322" spans="1:22" x14ac:dyDescent="0.2">
      <c r="A322" s="103"/>
      <c r="B322" s="103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</row>
    <row r="323" spans="1:22" x14ac:dyDescent="0.2">
      <c r="A323" s="103"/>
      <c r="B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</row>
    <row r="324" spans="1:22" x14ac:dyDescent="0.2">
      <c r="A324" s="103"/>
      <c r="B324" s="103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</row>
    <row r="325" spans="1:22" x14ac:dyDescent="0.2"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</row>
    <row r="326" spans="1:22" x14ac:dyDescent="0.2">
      <c r="A326" s="103"/>
      <c r="B326" s="103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</row>
    <row r="327" spans="1:22" x14ac:dyDescent="0.2">
      <c r="A327" s="103"/>
      <c r="B327" s="103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</row>
    <row r="328" spans="1:22" x14ac:dyDescent="0.2"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</row>
    <row r="329" spans="1:22" x14ac:dyDescent="0.2"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</row>
    <row r="330" spans="1:22" x14ac:dyDescent="0.2">
      <c r="A330" s="90"/>
      <c r="B330" s="9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</row>
    <row r="331" spans="1:22" x14ac:dyDescent="0.2">
      <c r="A331" s="103"/>
      <c r="B331" s="103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</row>
    <row r="332" spans="1:22" x14ac:dyDescent="0.2">
      <c r="A332" s="103"/>
      <c r="B332" s="103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</row>
    <row r="333" spans="1:22" x14ac:dyDescent="0.2">
      <c r="A333" s="103"/>
      <c r="B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</row>
    <row r="334" spans="1:22" x14ac:dyDescent="0.2">
      <c r="A334" s="103"/>
      <c r="B334" s="103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</row>
    <row r="335" spans="1:22" x14ac:dyDescent="0.2">
      <c r="A335" s="103"/>
      <c r="B335" s="103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</row>
    <row r="336" spans="1:22" x14ac:dyDescent="0.2">
      <c r="B336" s="103"/>
    </row>
    <row r="337" spans="1:12" x14ac:dyDescent="0.2"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 x14ac:dyDescent="0.2"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 x14ac:dyDescent="0.2"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 x14ac:dyDescent="0.2"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 x14ac:dyDescent="0.2"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 x14ac:dyDescent="0.2"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 x14ac:dyDescent="0.2"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 x14ac:dyDescent="0.2"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 x14ac:dyDescent="0.2"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x14ac:dyDescent="0.2"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 x14ac:dyDescent="0.2"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 x14ac:dyDescent="0.2">
      <c r="A348" s="90"/>
      <c r="B348" s="9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 x14ac:dyDescent="0.2"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 x14ac:dyDescent="0.2">
      <c r="B350" s="95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 x14ac:dyDescent="0.2"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 x14ac:dyDescent="0.2"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22" x14ac:dyDescent="0.2"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22" x14ac:dyDescent="0.2"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22" x14ac:dyDescent="0.2"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22" x14ac:dyDescent="0.2"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22" x14ac:dyDescent="0.2"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22" x14ac:dyDescent="0.2"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22" x14ac:dyDescent="0.2"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22" x14ac:dyDescent="0.2"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</row>
    <row r="361" spans="1:22" x14ac:dyDescent="0.2"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</row>
    <row r="362" spans="1:22" x14ac:dyDescent="0.2"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</row>
    <row r="363" spans="1:22" x14ac:dyDescent="0.2">
      <c r="A363" s="90"/>
      <c r="B363" s="9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22" x14ac:dyDescent="0.2"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22" x14ac:dyDescent="0.2"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22" x14ac:dyDescent="0.2"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22" x14ac:dyDescent="0.2"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22" x14ac:dyDescent="0.2"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22" x14ac:dyDescent="0.2"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22" x14ac:dyDescent="0.2"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22" x14ac:dyDescent="0.2"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22" x14ac:dyDescent="0.2"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22" x14ac:dyDescent="0.2"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22" x14ac:dyDescent="0.2"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22" x14ac:dyDescent="0.2"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22" x14ac:dyDescent="0.2"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22" x14ac:dyDescent="0.2"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22" x14ac:dyDescent="0.2"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22" x14ac:dyDescent="0.2">
      <c r="A379" s="90"/>
      <c r="B379" s="9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22" x14ac:dyDescent="0.2"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</row>
    <row r="381" spans="1:22" x14ac:dyDescent="0.2"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</row>
    <row r="382" spans="1:22" x14ac:dyDescent="0.2"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22" x14ac:dyDescent="0.2">
      <c r="B383" s="103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22" x14ac:dyDescent="0.2">
      <c r="A384" s="105"/>
      <c r="B384" s="105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</row>
    <row r="385" spans="1:22" x14ac:dyDescent="0.2">
      <c r="A385" s="105"/>
      <c r="B385" s="105"/>
    </row>
    <row r="386" spans="1:22" x14ac:dyDescent="0.2">
      <c r="A386" s="105"/>
      <c r="B386" s="105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</row>
    <row r="387" spans="1:22" x14ac:dyDescent="0.2">
      <c r="A387" s="105"/>
      <c r="B387" s="105"/>
    </row>
    <row r="388" spans="1:22" x14ac:dyDescent="0.2">
      <c r="A388" s="105"/>
      <c r="B388" s="105"/>
    </row>
    <row r="389" spans="1:22" x14ac:dyDescent="0.2">
      <c r="A389" s="105"/>
      <c r="B389" s="105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</row>
    <row r="390" spans="1:22" x14ac:dyDescent="0.2">
      <c r="A390" s="105"/>
      <c r="B390" s="105"/>
    </row>
    <row r="391" spans="1:22" x14ac:dyDescent="0.2">
      <c r="A391" s="105"/>
      <c r="B391" s="105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</row>
    <row r="392" spans="1:22" x14ac:dyDescent="0.2">
      <c r="A392" s="103"/>
      <c r="B392" s="103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22" x14ac:dyDescent="0.2"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22" x14ac:dyDescent="0.2"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22" x14ac:dyDescent="0.2"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22" x14ac:dyDescent="0.2"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22" x14ac:dyDescent="0.2"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22" x14ac:dyDescent="0.2"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22" x14ac:dyDescent="0.2"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22" x14ac:dyDescent="0.2"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22" x14ac:dyDescent="0.2"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22" x14ac:dyDescent="0.2">
      <c r="B402" s="103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22" x14ac:dyDescent="0.2">
      <c r="B403" s="103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22" ht="15" x14ac:dyDescent="0.25">
      <c r="B404" s="107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</row>
    <row r="405" spans="1:22" ht="15" x14ac:dyDescent="0.25">
      <c r="B405" s="107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22" ht="15" x14ac:dyDescent="0.25">
      <c r="B406" s="107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22" ht="12" customHeight="1" x14ac:dyDescent="0.25">
      <c r="B407" s="107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22" ht="15" x14ac:dyDescent="0.25">
      <c r="A408" s="107"/>
      <c r="B408" s="107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22" ht="15" x14ac:dyDescent="0.25">
      <c r="A409" s="107"/>
      <c r="B409" s="107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</row>
    <row r="410" spans="1:22" x14ac:dyDescent="0.2">
      <c r="B410" s="103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22" x14ac:dyDescent="0.2"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22" x14ac:dyDescent="0.2"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</row>
    <row r="413" spans="1:22" x14ac:dyDescent="0.2"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22" x14ac:dyDescent="0.2"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</row>
    <row r="415" spans="1:22" x14ac:dyDescent="0.2"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22" x14ac:dyDescent="0.2"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</sheetData>
  <mergeCells count="5">
    <mergeCell ref="B4:B5"/>
    <mergeCell ref="C4:L4"/>
    <mergeCell ref="M4:V4"/>
    <mergeCell ref="W4:AF4"/>
    <mergeCell ref="AG4:AP4"/>
  </mergeCells>
  <printOptions horizontalCentered="1" verticalCentered="1"/>
  <pageMargins left="0" right="0" top="0.19685039370078741" bottom="0.19685039370078741" header="0" footer="0.47244094488188981"/>
  <pageSetup paperSize="9" scale="47" orientation="landscape" r:id="rId1"/>
  <headerFooter alignWithMargins="0"/>
  <rowBreaks count="4" manualBreakCount="4">
    <brk id="41" max="18" man="1"/>
    <brk id="74" max="18" man="1"/>
    <brk id="145" max="18" man="1"/>
    <brk id="31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  fara spitale  (2)</vt:lpstr>
      <vt:lpstr>'oct  fara spitale  (2)'!Print_Area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ALINA-MIRELA RĂDUŢĂ</dc:creator>
  <cp:lastModifiedBy>ALINA-MIRELA RĂDUŢĂ</cp:lastModifiedBy>
  <dcterms:created xsi:type="dcterms:W3CDTF">2023-11-24T09:30:14Z</dcterms:created>
  <dcterms:modified xsi:type="dcterms:W3CDTF">2023-11-24T09:31:36Z</dcterms:modified>
</cp:coreProperties>
</file>