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4 lunar ro " sheetId="2" r:id="rId2"/>
  </sheets>
  <definedNames>
    <definedName name="_xlnm.Print_Area" localSheetId="1">'sdp 2024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<sst xmlns="http://schemas.openxmlformats.org/spreadsheetml/2006/main" count="108" uniqueCount="92">
  <si>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</si>
  <si>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</si>
  <si>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</si>
  <si>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</si>
  <si>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</si>
  <si>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</si>
  <si>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</si>
  <si>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</si>
  <si>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</si>
  <si>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</si>
  <si>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</si>
  <si>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</si>
  <si>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</si>
  <si>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</si>
  <si>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</si>
  <si>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</si>
  <si>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</si>
  <si>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</si>
  <si>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</si>
  <si>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</si>
  <si>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</si>
  <si>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</si>
  <si>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</si>
  <si>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</si>
  <si>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</si>
  <si>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</si>
  <si>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</si>
  <si>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</si>
  <si>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</si>
  <si>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</si>
  <si>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</si>
  <si>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</si>
  <si>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</si>
  <si>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</si>
  <si>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</si>
  <si>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</si>
  <si>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</si>
  <si>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</si>
  <si>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</si>
  <si>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</si>
  <si>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</si>
  <si>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</si>
  <si>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</si>
  <si>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</si>
  <si>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</si>
  <si>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</si>
  <si>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</si>
  <si>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</si>
  <si>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</si>
  <si>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</si>
  <si>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</si>
  <si>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</si>
  <si>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</si>
  <si>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</si>
  <si>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</si>
  <si>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</si>
  <si>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</si>
  <si>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</si>
  <si>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</si>
  <si>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</si>
  <si>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</si>
  <si>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</si>
  <si>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</si>
  <si>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</si>
  <si>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</si>
  <si>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</si>
  <si>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</si>
  <si>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</si>
  <si>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</si>
  <si>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</si>
  <si>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</si>
  <si>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</si>
  <si>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</si>
  <si>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</si>
  <si>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</si>
  <si>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</si>
  <si>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</si>
  <si>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</si>
  <si>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</si>
  <si>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</si>
  <si>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</si>
  <si>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</si>
  <si>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</si>
  <si>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</si>
  <si>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</si>
  <si>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</si>
  <si>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</si>
  <si>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</si>
  <si>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</si>
  <si>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2024</t>
  </si>
  <si>
    <t>**)  curs de schimb valutar mediu Ron/Eur  pentru anul 2024, conform CNSP Prognoza februarie 2024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</si>
  <si>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perioada martie- decembrie 2024, proiecție pe baza datoriei contractate la 29.02.2024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</si>
</sst>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 vertical="center"/>
    </xf>
    <xf numFmtId="0" fontId="6" fillId="35" borderId="21" xfId="0" applyNumberFormat="1" applyFont="1" applyFill="1" applyBorder="1" applyAlignment="1">
      <alignment horizontal="center" vertical="center" wrapText="1"/>
    </xf>
    <xf numFmtId="0" fontId="6" fillId="35" borderId="22" xfId="0" applyNumberFormat="1" applyFont="1" applyFill="1" applyBorder="1" applyAlignment="1">
      <alignment horizontal="center" vertical="center" wrapText="1"/>
    </xf>
    <xf numFmtId="186" fontId="6" fillId="35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 vertical="top" wrapText="1"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Fill="1" applyBorder="1" applyAlignment="1">
      <alignment/>
    </xf>
    <xf numFmtId="178" fontId="6" fillId="0" borderId="25" xfId="0" applyNumberFormat="1" applyFont="1" applyBorder="1" applyAlignment="1">
      <alignment/>
    </xf>
    <xf numFmtId="0" fontId="6" fillId="33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8" xfId="0" applyNumberFormat="1" applyFont="1" applyBorder="1" applyAlignment="1">
      <alignment horizontal="left" vertical="top" wrapText="1"/>
    </xf>
    <xf numFmtId="0" fontId="4" fillId="33" borderId="28" xfId="0" applyNumberFormat="1" applyFont="1" applyFill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0" xfId="0" applyNumberFormat="1" applyFont="1" applyFill="1" applyBorder="1" applyAlignment="1">
      <alignment horizontal="left" vertical="center" wrapText="1"/>
    </xf>
    <xf numFmtId="178" fontId="6" fillId="0" borderId="3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left" vertical="center" wrapText="1"/>
    </xf>
    <xf numFmtId="178" fontId="9" fillId="0" borderId="22" xfId="0" applyNumberFormat="1" applyFont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 vertical="top" wrapText="1"/>
    </xf>
    <xf numFmtId="0" fontId="9" fillId="33" borderId="21" xfId="0" applyNumberFormat="1" applyFont="1" applyFill="1" applyBorder="1" applyAlignment="1">
      <alignment horizontal="left" vertical="top" wrapText="1"/>
    </xf>
    <xf numFmtId="178" fontId="9" fillId="33" borderId="32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3" xfId="0" applyNumberFormat="1" applyFont="1" applyFill="1" applyBorder="1" applyAlignment="1">
      <alignment horizontal="left" vertical="center" wrapText="1"/>
    </xf>
    <xf numFmtId="178" fontId="6" fillId="0" borderId="33" xfId="0" applyNumberFormat="1" applyFont="1" applyBorder="1" applyAlignment="1">
      <alignment/>
    </xf>
    <xf numFmtId="178" fontId="63" fillId="0" borderId="25" xfId="0" applyNumberFormat="1" applyFont="1" applyFill="1" applyBorder="1" applyAlignment="1">
      <alignment/>
    </xf>
    <xf numFmtId="178" fontId="6" fillId="36" borderId="25" xfId="0" applyNumberFormat="1" applyFont="1" applyFill="1" applyBorder="1" applyAlignment="1">
      <alignment/>
    </xf>
    <xf numFmtId="178" fontId="9" fillId="0" borderId="31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2" xfId="0" applyNumberFormat="1" applyFont="1" applyFill="1" applyBorder="1" applyAlignment="1">
      <alignment horizontal="center" vertical="center" wrapText="1"/>
    </xf>
    <xf numFmtId="186" fontId="6" fillId="35" borderId="32" xfId="0" applyNumberFormat="1" applyFont="1" applyFill="1" applyBorder="1" applyAlignment="1">
      <alignment horizontal="center" vertical="center" wrapText="1"/>
    </xf>
    <xf numFmtId="186" fontId="6" fillId="35" borderId="35" xfId="0" applyNumberFormat="1" applyFont="1" applyFill="1" applyBorder="1" applyAlignment="1">
      <alignment horizontal="center" vertical="center" wrapText="1"/>
    </xf>
    <xf numFmtId="178" fontId="6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9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37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37" xfId="0" applyNumberFormat="1" applyFont="1" applyFill="1" applyBorder="1" applyAlignment="1">
      <alignment/>
    </xf>
    <xf numFmtId="178" fontId="4" fillId="0" borderId="40" xfId="0" applyNumberFormat="1" applyFont="1" applyBorder="1" applyAlignment="1">
      <alignment/>
    </xf>
    <xf numFmtId="178" fontId="4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/>
    </xf>
    <xf numFmtId="178" fontId="62" fillId="0" borderId="15" xfId="0" applyNumberFormat="1" applyFont="1" applyFill="1" applyBorder="1" applyAlignment="1">
      <alignment/>
    </xf>
    <xf numFmtId="178" fontId="62" fillId="0" borderId="37" xfId="0" applyNumberFormat="1" applyFont="1" applyFill="1" applyBorder="1" applyAlignment="1">
      <alignment/>
    </xf>
    <xf numFmtId="178" fontId="9" fillId="33" borderId="42" xfId="0" applyNumberFormat="1" applyFont="1" applyFill="1" applyBorder="1" applyAlignment="1">
      <alignment/>
    </xf>
    <xf numFmtId="178" fontId="9" fillId="33" borderId="43" xfId="0" applyNumberFormat="1" applyFont="1" applyFill="1" applyBorder="1" applyAlignment="1">
      <alignment/>
    </xf>
    <xf numFmtId="178" fontId="6" fillId="0" borderId="44" xfId="0" applyNumberFormat="1" applyFont="1" applyBorder="1" applyAlignment="1">
      <alignment/>
    </xf>
    <xf numFmtId="178" fontId="9" fillId="0" borderId="22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12" fillId="0" borderId="4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6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7" fillId="0" borderId="35" xfId="0" applyNumberFormat="1" applyFont="1" applyFill="1" applyBorder="1" applyAlignment="1">
      <alignment/>
    </xf>
    <xf numFmtId="4" fontId="11" fillId="0" borderId="35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7" fillId="0" borderId="49" xfId="0" applyNumberFormat="1" applyFont="1" applyFill="1" applyBorder="1" applyAlignment="1">
      <alignment/>
    </xf>
    <xf numFmtId="180" fontId="64" fillId="0" borderId="0" xfId="0" applyNumberFormat="1" applyFont="1" applyFill="1" applyAlignment="1">
      <alignment/>
    </xf>
    <xf numFmtId="4" fontId="7" fillId="0" borderId="46" xfId="0" applyNumberFormat="1" applyFont="1" applyFill="1" applyBorder="1" applyAlignment="1">
      <alignment horizontal="right" vertical="center"/>
    </xf>
    <xf numFmtId="4" fontId="7" fillId="0" borderId="47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180" fontId="11" fillId="0" borderId="20" xfId="0" applyNumberFormat="1" applyFont="1" applyFill="1" applyBorder="1" applyAlignment="1">
      <alignment/>
    </xf>
    <xf numFmtId="180" fontId="11" fillId="0" borderId="29" xfId="0" applyNumberFormat="1" applyFont="1" applyFill="1" applyBorder="1" applyAlignment="1">
      <alignment/>
    </xf>
    <xf numFmtId="180" fontId="11" fillId="0" borderId="45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11" fillId="0" borderId="45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0" fontId="8" fillId="0" borderId="52" xfId="0" applyFont="1" applyFill="1" applyBorder="1" applyAlignment="1">
      <alignment vertical="top"/>
    </xf>
    <xf numFmtId="0" fontId="0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6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/>
    </xf>
    <xf numFmtId="178" fontId="65" fillId="0" borderId="0" xfId="0" applyNumberFormat="1" applyFont="1" applyFill="1" applyAlignment="1">
      <alignment/>
    </xf>
    <xf numFmtId="178" fontId="64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5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7727181"/>
        <c:axId val="26891446"/>
      </c:barChart>
      <c:catAx>
        <c:axId val="4772718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1446"/>
        <c:crossesAt val="0"/>
        <c:auto val="1"/>
        <c:lblOffset val="100"/>
        <c:tickLblSkip val="1"/>
        <c:noMultiLvlLbl val="0"/>
      </c:catAx>
      <c:valAx>
        <c:axId val="26891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7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3:14" ht="12.75">
      <c r="C2" s="1"/>
      <c r="D2" s="7"/>
      <c r="J2" s="1"/>
      <c r="K2" s="7"/>
      <c r="N2" s="77" t="s">
        <v>1</v>
      </c>
    </row>
    <row r="3" spans="1:14" s="4" customFormat="1" ht="45.75" customHeight="1">
      <c r="A3" s="41" t="s">
        <v>2</v>
      </c>
      <c r="B3" s="42" t="s">
        <v>3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78" t="s">
        <v>4</v>
      </c>
      <c r="J3" s="78" t="s">
        <v>5</v>
      </c>
      <c r="K3" s="78" t="s">
        <v>6</v>
      </c>
      <c r="L3" s="78" t="s">
        <v>7</v>
      </c>
      <c r="M3" s="79" t="s">
        <v>8</v>
      </c>
      <c r="N3" s="80" t="s">
        <v>9</v>
      </c>
    </row>
    <row r="4" spans="1:14" s="4" customFormat="1" ht="48.75" customHeight="1">
      <c r="A4" s="44" t="s">
        <v>10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 t="shared" si="0"/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81" t="e">
        <f t="shared" si="0"/>
        <v>#REF!</v>
      </c>
      <c r="N4" s="82" t="e">
        <f t="shared" si="0"/>
        <v>#REF!</v>
      </c>
    </row>
    <row r="5" spans="1:14" s="4" customFormat="1" ht="15">
      <c r="A5" s="48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83" t="e">
        <f t="shared" si="1"/>
        <v>#REF!</v>
      </c>
      <c r="N5" s="84" t="e">
        <f t="shared" si="1"/>
        <v>#REF!</v>
      </c>
    </row>
    <row r="6" spans="1:14" s="4" customFormat="1" ht="15">
      <c r="A6" s="49" t="s">
        <v>12</v>
      </c>
      <c r="B6" s="9"/>
      <c r="C6" s="10"/>
      <c r="D6" s="10"/>
      <c r="E6" s="50"/>
      <c r="F6" s="10"/>
      <c r="G6" s="10"/>
      <c r="H6" s="10"/>
      <c r="I6" s="10"/>
      <c r="J6" s="10"/>
      <c r="K6" s="10"/>
      <c r="L6" s="10"/>
      <c r="M6" s="85"/>
      <c r="N6" s="86"/>
    </row>
    <row r="7" spans="1:14" s="4" customFormat="1" ht="14.25">
      <c r="A7" s="51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85" t="e">
        <f t="shared" si="2"/>
        <v>#REF!</v>
      </c>
      <c r="N7" s="86" t="e">
        <f t="shared" si="2"/>
        <v>#REF!</v>
      </c>
    </row>
    <row r="8" spans="1:14" s="4" customFormat="1" ht="14.25">
      <c r="A8" s="52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87" t="e">
        <f t="shared" si="3"/>
        <v>#REF!</v>
      </c>
      <c r="N8" s="88" t="e">
        <f t="shared" si="3"/>
        <v>#REF!</v>
      </c>
    </row>
    <row r="9" spans="1:14" s="4" customFormat="1" ht="14.25">
      <c r="A9" s="51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85" t="e">
        <f t="shared" si="4"/>
        <v>#REF!</v>
      </c>
      <c r="N9" s="86" t="e">
        <f t="shared" si="4"/>
        <v>#REF!</v>
      </c>
    </row>
    <row r="10" spans="1:14" s="4" customFormat="1" ht="14.25">
      <c r="A10" s="52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87" t="e">
        <f t="shared" si="5"/>
        <v>#REF!</v>
      </c>
      <c r="N10" s="88" t="e">
        <f t="shared" si="5"/>
        <v>#REF!</v>
      </c>
    </row>
    <row r="11" spans="1:14" s="4" customFormat="1" ht="15">
      <c r="A11" s="49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85"/>
      <c r="N11" s="86"/>
    </row>
    <row r="12" spans="1:14" s="4" customFormat="1" ht="28.5">
      <c r="A12" s="53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85" t="e">
        <f t="shared" si="6"/>
        <v>#REF!</v>
      </c>
      <c r="N12" s="86" t="e">
        <f t="shared" si="6"/>
        <v>#REF!</v>
      </c>
    </row>
    <row r="13" spans="1:14" s="4" customFormat="1" ht="28.5">
      <c r="A13" s="54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9" t="e">
        <f t="shared" si="7"/>
        <v>#REF!</v>
      </c>
      <c r="N13" s="90" t="e">
        <f t="shared" si="7"/>
        <v>#REF!</v>
      </c>
    </row>
    <row r="14" spans="1:14" s="2" customFormat="1" ht="17.25" customHeight="1">
      <c r="A14" s="55" t="s">
        <v>18</v>
      </c>
      <c r="B14" s="39">
        <v>4.46</v>
      </c>
      <c r="C14" s="39">
        <v>4.46</v>
      </c>
      <c r="D14" s="39">
        <v>4.46</v>
      </c>
      <c r="E14" s="39">
        <v>4.46</v>
      </c>
      <c r="F14" s="39">
        <v>4.46</v>
      </c>
      <c r="G14" s="39">
        <v>4.46</v>
      </c>
      <c r="H14" s="39">
        <v>4.46</v>
      </c>
      <c r="I14" s="39">
        <v>4.48</v>
      </c>
      <c r="J14" s="39">
        <v>4.48</v>
      </c>
      <c r="K14" s="39">
        <v>4.48</v>
      </c>
      <c r="L14" s="39">
        <v>4.48</v>
      </c>
      <c r="M14" s="39">
        <v>4.48</v>
      </c>
      <c r="N14" s="39">
        <v>4.48</v>
      </c>
    </row>
    <row r="15" s="4" customFormat="1" ht="14.25"/>
    <row r="16" spans="1:14" s="4" customFormat="1" ht="31.5">
      <c r="A16" s="56" t="s">
        <v>19</v>
      </c>
      <c r="B16" s="57" t="e">
        <f>SUM(B19,B20)</f>
        <v>#REF!</v>
      </c>
      <c r="C16" s="58" t="e">
        <f aca="true" t="shared" si="8" ref="C16:N16">C19+C20</f>
        <v>#REF!</v>
      </c>
      <c r="D16" s="58" t="e">
        <f t="shared" si="8"/>
        <v>#REF!</v>
      </c>
      <c r="E16" s="58" t="e">
        <f t="shared" si="8"/>
        <v>#REF!</v>
      </c>
      <c r="F16" s="58" t="e">
        <f t="shared" si="8"/>
        <v>#REF!</v>
      </c>
      <c r="G16" s="58" t="e">
        <f t="shared" si="8"/>
        <v>#REF!</v>
      </c>
      <c r="H16" s="58" t="e">
        <f t="shared" si="8"/>
        <v>#REF!</v>
      </c>
      <c r="I16" s="58" t="e">
        <f t="shared" si="8"/>
        <v>#REF!</v>
      </c>
      <c r="J16" s="58" t="e">
        <f t="shared" si="8"/>
        <v>#REF!</v>
      </c>
      <c r="K16" s="58" t="e">
        <f t="shared" si="8"/>
        <v>#REF!</v>
      </c>
      <c r="L16" s="58" t="e">
        <f t="shared" si="8"/>
        <v>#REF!</v>
      </c>
      <c r="M16" s="91" t="e">
        <f t="shared" si="8"/>
        <v>#REF!</v>
      </c>
      <c r="N16" s="92" t="e">
        <f t="shared" si="8"/>
        <v>#REF!</v>
      </c>
    </row>
    <row r="17" spans="1:15" s="5" customFormat="1" ht="33.75" customHeight="1">
      <c r="A17" s="59" t="s">
        <v>20</v>
      </c>
      <c r="B17" s="60" t="e">
        <f>SUM(C17:N17)</f>
        <v>#REF!</v>
      </c>
      <c r="C17" s="61" t="e">
        <f>#REF!</f>
        <v>#REF!</v>
      </c>
      <c r="D17" s="61" t="e">
        <f>#REF!</f>
        <v>#REF!</v>
      </c>
      <c r="E17" s="61" t="e">
        <f>#REF!</f>
        <v>#REF!</v>
      </c>
      <c r="F17" s="61" t="e">
        <f>#REF!</f>
        <v>#REF!</v>
      </c>
      <c r="G17" s="61" t="e">
        <f>#REF!</f>
        <v>#REF!</v>
      </c>
      <c r="H17" s="61" t="e">
        <f>#REF!</f>
        <v>#REF!</v>
      </c>
      <c r="I17" s="61" t="e">
        <f>#REF!</f>
        <v>#REF!</v>
      </c>
      <c r="J17" s="61" t="e">
        <f>#REF!</f>
        <v>#REF!</v>
      </c>
      <c r="K17" s="61" t="e">
        <f>#REF!</f>
        <v>#REF!</v>
      </c>
      <c r="L17" s="61" t="e">
        <f>#REF!</f>
        <v>#REF!</v>
      </c>
      <c r="M17" s="93" t="e">
        <f>#REF!</f>
        <v>#REF!</v>
      </c>
      <c r="N17" s="94" t="e">
        <f>#REF!</f>
        <v>#REF!</v>
      </c>
      <c r="O17" s="19"/>
    </row>
    <row r="18" spans="1:14" s="4" customFormat="1" ht="15">
      <c r="A18" s="49" t="s">
        <v>12</v>
      </c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0"/>
      <c r="N18" s="95"/>
    </row>
    <row r="19" spans="1:14" s="4" customFormat="1" ht="14.25">
      <c r="A19" s="51" t="s">
        <v>13</v>
      </c>
      <c r="B19" s="9" t="e">
        <f>SUM(C19:N19)</f>
        <v>#REF!</v>
      </c>
      <c r="C19" s="62" t="e">
        <f>#REF!</f>
        <v>#REF!</v>
      </c>
      <c r="D19" s="62" t="e">
        <f>#REF!</f>
        <v>#REF!</v>
      </c>
      <c r="E19" s="62" t="e">
        <f>#REF!</f>
        <v>#REF!</v>
      </c>
      <c r="F19" s="62" t="e">
        <f>#REF!</f>
        <v>#REF!</v>
      </c>
      <c r="G19" s="62" t="e">
        <f>#REF!</f>
        <v>#REF!</v>
      </c>
      <c r="H19" s="62" t="e">
        <f>#REF!</f>
        <v>#REF!</v>
      </c>
      <c r="I19" s="62" t="e">
        <f>#REF!</f>
        <v>#REF!</v>
      </c>
      <c r="J19" s="62" t="e">
        <f>#REF!</f>
        <v>#REF!</v>
      </c>
      <c r="K19" s="62" t="e">
        <f>#REF!</f>
        <v>#REF!</v>
      </c>
      <c r="L19" s="62" t="e">
        <f>#REF!</f>
        <v>#REF!</v>
      </c>
      <c r="M19" s="96" t="e">
        <f>#REF!</f>
        <v>#REF!</v>
      </c>
      <c r="N19" s="97" t="e">
        <f>#REF!</f>
        <v>#REF!</v>
      </c>
    </row>
    <row r="20" spans="1:14" s="4" customFormat="1" ht="15">
      <c r="A20" s="63" t="s">
        <v>15</v>
      </c>
      <c r="B20" s="9" t="e">
        <f>SUM(C20:N20)</f>
        <v>#REF!</v>
      </c>
      <c r="C20" s="62" t="e">
        <f>#REF!</f>
        <v>#REF!</v>
      </c>
      <c r="D20" s="62" t="e">
        <f>#REF!</f>
        <v>#REF!</v>
      </c>
      <c r="E20" s="62" t="e">
        <f>#REF!</f>
        <v>#REF!</v>
      </c>
      <c r="F20" s="62" t="e">
        <f>#REF!</f>
        <v>#REF!</v>
      </c>
      <c r="G20" s="62" t="e">
        <f>#REF!</f>
        <v>#REF!</v>
      </c>
      <c r="H20" s="62" t="e">
        <f>#REF!</f>
        <v>#REF!</v>
      </c>
      <c r="I20" s="62" t="e">
        <f>#REF!</f>
        <v>#REF!</v>
      </c>
      <c r="J20" s="62" t="e">
        <f>#REF!</f>
        <v>#REF!</v>
      </c>
      <c r="K20" s="62" t="e">
        <f>#REF!</f>
        <v>#REF!</v>
      </c>
      <c r="L20" s="62" t="e">
        <f>#REF!</f>
        <v>#REF!</v>
      </c>
      <c r="M20" s="96" t="e">
        <f>#REF!</f>
        <v>#REF!</v>
      </c>
      <c r="N20" s="97" t="e">
        <f>#REF!</f>
        <v>#REF!</v>
      </c>
    </row>
    <row r="21" spans="1:14" s="4" customFormat="1" ht="15">
      <c r="A21" s="49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5"/>
      <c r="N21" s="86"/>
    </row>
    <row r="22" spans="1:14" s="4" customFormat="1" ht="28.5">
      <c r="A22" s="53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85" t="e">
        <f>#REF!+#REF!</f>
        <v>#REF!</v>
      </c>
      <c r="N22" s="86" t="e">
        <f>#REF!+#REF!</f>
        <v>#REF!</v>
      </c>
    </row>
    <row r="23" spans="1:14" s="4" customFormat="1" ht="28.5">
      <c r="A23" s="53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85" t="e">
        <f>#REF!+#REF!</f>
        <v>#REF!</v>
      </c>
      <c r="N23" s="86" t="e">
        <f>#REF!+#REF!</f>
        <v>#REF!</v>
      </c>
    </row>
    <row r="24" spans="1:14" s="4" customFormat="1" ht="28.5">
      <c r="A24" s="64" t="s">
        <v>23</v>
      </c>
      <c r="B24" s="65" t="e">
        <f aca="true" t="shared" si="9" ref="B24:N24">B16/B14</f>
        <v>#REF!</v>
      </c>
      <c r="C24" s="65" t="e">
        <f t="shared" si="9"/>
        <v>#REF!</v>
      </c>
      <c r="D24" s="65" t="e">
        <f t="shared" si="9"/>
        <v>#REF!</v>
      </c>
      <c r="E24" s="65" t="e">
        <f t="shared" si="9"/>
        <v>#REF!</v>
      </c>
      <c r="F24" s="65" t="e">
        <f t="shared" si="9"/>
        <v>#REF!</v>
      </c>
      <c r="G24" s="65" t="e">
        <f t="shared" si="9"/>
        <v>#REF!</v>
      </c>
      <c r="H24" s="65" t="e">
        <f t="shared" si="9"/>
        <v>#REF!</v>
      </c>
      <c r="I24" s="65" t="e">
        <f t="shared" si="9"/>
        <v>#REF!</v>
      </c>
      <c r="J24" s="65" t="e">
        <f t="shared" si="9"/>
        <v>#REF!</v>
      </c>
      <c r="K24" s="65" t="e">
        <f t="shared" si="9"/>
        <v>#REF!</v>
      </c>
      <c r="L24" s="65" t="e">
        <f t="shared" si="9"/>
        <v>#REF!</v>
      </c>
      <c r="M24" s="98" t="e">
        <f t="shared" si="9"/>
        <v>#REF!</v>
      </c>
      <c r="N24" s="99" t="e">
        <f t="shared" si="9"/>
        <v>#REF!</v>
      </c>
    </row>
    <row r="25" spans="1:14" s="2" customFormat="1" ht="18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21"/>
      <c r="M25" s="21"/>
      <c r="N25" s="21"/>
    </row>
    <row r="26" spans="5:14" s="4" customFormat="1" ht="14.25">
      <c r="E26" s="66"/>
      <c r="F26" s="66"/>
      <c r="N26" s="77" t="s">
        <v>14</v>
      </c>
    </row>
    <row r="27" spans="1:14" s="4" customFormat="1" ht="31.5">
      <c r="A27" s="67" t="s">
        <v>24</v>
      </c>
      <c r="B27" s="68" t="e">
        <f>SUM(B30,B31)</f>
        <v>#REF!</v>
      </c>
      <c r="C27" s="69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70" t="e">
        <f t="shared" si="10"/>
        <v>#REF!</v>
      </c>
      <c r="G27" s="70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 t="shared" si="10"/>
        <v>#REF!</v>
      </c>
      <c r="M27" s="81" t="e">
        <f t="shared" si="10"/>
        <v>#REF!</v>
      </c>
      <c r="N27" s="100" t="e">
        <f t="shared" si="10"/>
        <v>#REF!</v>
      </c>
    </row>
    <row r="28" spans="1:14" s="4" customFormat="1" ht="14.25">
      <c r="A28" s="59" t="s">
        <v>25</v>
      </c>
      <c r="B28" s="71"/>
      <c r="C28" s="72"/>
      <c r="D28" s="72"/>
      <c r="E28" s="72"/>
      <c r="F28" s="72"/>
      <c r="G28" s="72"/>
      <c r="H28" s="72">
        <v>1500</v>
      </c>
      <c r="I28" s="101"/>
      <c r="J28" s="72"/>
      <c r="K28" s="72"/>
      <c r="L28" s="72"/>
      <c r="M28" s="102"/>
      <c r="N28" s="103"/>
    </row>
    <row r="29" spans="1:14" s="4" customFormat="1" ht="15">
      <c r="A29" s="49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85"/>
      <c r="N29" s="86"/>
    </row>
    <row r="30" spans="1:14" s="4" customFormat="1" ht="14.25">
      <c r="A30" s="51" t="s">
        <v>26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20" t="e">
        <f>#REF!</f>
        <v>#REF!</v>
      </c>
      <c r="N30" s="95" t="e">
        <f>#REF!</f>
        <v>#REF!</v>
      </c>
    </row>
    <row r="31" spans="1:14" s="4" customFormat="1" ht="15">
      <c r="A31" s="63" t="s">
        <v>27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20" t="e">
        <f>#REF!</f>
        <v>#REF!</v>
      </c>
      <c r="N31" s="95" t="e">
        <f>#REF!</f>
        <v>#REF!</v>
      </c>
    </row>
    <row r="32" spans="1:14" s="4" customFormat="1" ht="15">
      <c r="A32" s="49" t="s">
        <v>12</v>
      </c>
      <c r="B32" s="7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5"/>
      <c r="N32" s="86"/>
    </row>
    <row r="33" spans="1:14" s="4" customFormat="1" ht="28.5">
      <c r="A33" s="53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85" t="e">
        <f>#REF!</f>
        <v>#REF!</v>
      </c>
      <c r="N33" s="86" t="e">
        <f>#REF!</f>
        <v>#REF!</v>
      </c>
    </row>
    <row r="34" spans="1:14" s="4" customFormat="1" ht="28.5">
      <c r="A34" s="54" t="s">
        <v>29</v>
      </c>
      <c r="B34" s="74" t="e">
        <f>#REF!</f>
        <v>#REF!</v>
      </c>
      <c r="C34" s="74" t="e">
        <f>#REF!</f>
        <v>#REF!</v>
      </c>
      <c r="D34" s="74" t="e">
        <f>#REF!</f>
        <v>#REF!</v>
      </c>
      <c r="E34" s="74" t="e">
        <f>#REF!</f>
        <v>#REF!</v>
      </c>
      <c r="F34" s="74" t="e">
        <f>#REF!</f>
        <v>#REF!</v>
      </c>
      <c r="G34" s="74" t="e">
        <f>#REF!</f>
        <v>#REF!</v>
      </c>
      <c r="H34" s="74" t="e">
        <f>#REF!</f>
        <v>#REF!</v>
      </c>
      <c r="I34" s="74" t="e">
        <f>#REF!</f>
        <v>#REF!</v>
      </c>
      <c r="J34" s="74" t="e">
        <f>#REF!</f>
        <v>#REF!</v>
      </c>
      <c r="K34" s="74" t="e">
        <f>#REF!</f>
        <v>#REF!</v>
      </c>
      <c r="L34" s="74" t="e">
        <f>#REF!</f>
        <v>#REF!</v>
      </c>
      <c r="M34" s="89" t="e">
        <f>#REF!</f>
        <v>#REF!</v>
      </c>
      <c r="N34" s="90" t="e">
        <f>#REF!</f>
        <v>#REF!</v>
      </c>
    </row>
    <row r="35" spans="1:14" s="4" customFormat="1" ht="12.75" customHeight="1">
      <c r="A35" s="2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75" t="s">
        <v>30</v>
      </c>
      <c r="B36" s="76"/>
      <c r="C36" s="76"/>
      <c r="D36" s="76"/>
      <c r="E36" s="76"/>
      <c r="F36" s="76"/>
      <c r="G36" s="76"/>
      <c r="H36" s="76"/>
      <c r="I36" s="76"/>
      <c r="J36" s="1"/>
      <c r="K36" s="1"/>
      <c r="L36" s="1"/>
      <c r="M36" s="1"/>
      <c r="N36" s="1"/>
    </row>
    <row r="37" spans="1:4" ht="12.75">
      <c r="A37" s="18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08" t="s">
        <v>32</v>
      </c>
      <c r="B68" s="108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09" t="s">
        <v>45</v>
      </c>
      <c r="B69" s="109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09" t="s">
        <v>46</v>
      </c>
      <c r="B70" s="109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09" t="s">
        <v>47</v>
      </c>
      <c r="B71" s="109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09" t="s">
        <v>48</v>
      </c>
      <c r="B72" s="109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09" t="s">
        <v>49</v>
      </c>
      <c r="B73" s="10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09" t="s">
        <v>50</v>
      </c>
      <c r="B74" s="10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09" t="s">
        <v>51</v>
      </c>
      <c r="B75" s="109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09" t="s">
        <v>52</v>
      </c>
      <c r="B76" s="109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09" t="s">
        <v>53</v>
      </c>
      <c r="B77" s="109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09" t="s">
        <v>54</v>
      </c>
      <c r="B78" s="109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09" t="s">
        <v>55</v>
      </c>
      <c r="B79" s="109"/>
      <c r="C79" s="109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09" t="s">
        <v>56</v>
      </c>
      <c r="B80" s="109"/>
      <c r="C80" s="109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09" t="s">
        <v>57</v>
      </c>
      <c r="B81" s="109"/>
      <c r="C81" s="109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09" t="s">
        <v>58</v>
      </c>
      <c r="B82" s="109"/>
      <c r="C82" s="109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09" t="s">
        <v>59</v>
      </c>
      <c r="B83" s="109"/>
      <c r="C83" s="109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09" t="s">
        <v>60</v>
      </c>
      <c r="B84" s="109"/>
      <c r="C84" s="109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09" t="s">
        <v>61</v>
      </c>
      <c r="B85" s="109"/>
      <c r="C85" s="109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11" t="s">
        <v>62</v>
      </c>
      <c r="B86" s="111"/>
      <c r="C86" s="111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11" t="s">
        <v>63</v>
      </c>
      <c r="B87" s="111"/>
      <c r="C87" s="111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11" t="s">
        <v>64</v>
      </c>
      <c r="B88" s="111"/>
      <c r="C88" s="111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11" t="s">
        <v>65</v>
      </c>
      <c r="B89" s="111"/>
      <c r="C89" s="111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" customFormat="1" ht="12.75" customHeight="1">
      <c r="A90" s="110"/>
      <c r="B90" s="110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" customFormat="1" ht="12.75" customHeight="1">
      <c r="A92" s="108" t="s">
        <v>67</v>
      </c>
      <c r="B92" s="108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11" t="s">
        <v>68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view="pageBreakPreview" zoomScale="90" zoomScaleNormal="75" zoomScaleSheetLayoutView="90" zoomScalePageLayoutView="0" workbookViewId="0" topLeftCell="A1">
      <selection activeCell="K4" sqref="K4"/>
    </sheetView>
  </sheetViews>
  <sheetFormatPr defaultColWidth="9.140625" defaultRowHeight="12.75"/>
  <cols>
    <col min="1" max="1" width="64.421875" style="115" customWidth="1"/>
    <col min="2" max="2" width="15.421875" style="115" customWidth="1"/>
    <col min="3" max="3" width="12.28125" style="114" bestFit="1" customWidth="1"/>
    <col min="4" max="6" width="12.57421875" style="114" bestFit="1" customWidth="1"/>
    <col min="7" max="7" width="11.140625" style="114" bestFit="1" customWidth="1"/>
    <col min="8" max="8" width="12.57421875" style="114" bestFit="1" customWidth="1"/>
    <col min="9" max="9" width="11.140625" style="114" bestFit="1" customWidth="1"/>
    <col min="10" max="10" width="12.28125" style="114" bestFit="1" customWidth="1"/>
    <col min="11" max="11" width="13.28125" style="114" bestFit="1" customWidth="1"/>
    <col min="12" max="12" width="12.57421875" style="114" bestFit="1" customWidth="1"/>
    <col min="13" max="13" width="12.00390625" style="114" bestFit="1" customWidth="1"/>
    <col min="14" max="14" width="12.57421875" style="114" bestFit="1" customWidth="1"/>
    <col min="15" max="15" width="0" style="115" hidden="1" customWidth="1"/>
    <col min="16" max="16" width="9.140625" style="115" customWidth="1"/>
    <col min="17" max="20" width="10.421875" style="115" bestFit="1" customWidth="1"/>
    <col min="21" max="22" width="9.28125" style="115" bestFit="1" customWidth="1"/>
    <col min="23" max="16384" width="9.140625" style="115" customWidth="1"/>
  </cols>
  <sheetData>
    <row r="1" spans="1:11" ht="45.75" customHeight="1">
      <c r="A1" s="104" t="s">
        <v>87</v>
      </c>
      <c r="B1" s="112"/>
      <c r="C1" s="112"/>
      <c r="D1" s="112"/>
      <c r="E1" s="112"/>
      <c r="F1" s="112"/>
      <c r="G1" s="112"/>
      <c r="H1" s="112"/>
      <c r="I1" s="113"/>
      <c r="J1" s="113"/>
      <c r="K1" s="113"/>
    </row>
    <row r="2" spans="1:14" ht="27.75" customHeight="1" thickBot="1">
      <c r="A2" s="116"/>
      <c r="N2" s="117" t="s">
        <v>88</v>
      </c>
    </row>
    <row r="3" spans="1:14" s="122" customFormat="1" ht="45.75" customHeight="1" thickBot="1">
      <c r="A3" s="118" t="s">
        <v>2</v>
      </c>
      <c r="B3" s="119" t="s">
        <v>89</v>
      </c>
      <c r="C3" s="120" t="s">
        <v>74</v>
      </c>
      <c r="D3" s="120" t="s">
        <v>75</v>
      </c>
      <c r="E3" s="120" t="s">
        <v>76</v>
      </c>
      <c r="F3" s="120" t="s">
        <v>77</v>
      </c>
      <c r="G3" s="120" t="s">
        <v>78</v>
      </c>
      <c r="H3" s="120" t="s">
        <v>79</v>
      </c>
      <c r="I3" s="120" t="s">
        <v>80</v>
      </c>
      <c r="J3" s="120" t="s">
        <v>73</v>
      </c>
      <c r="K3" s="120" t="s">
        <v>81</v>
      </c>
      <c r="L3" s="120" t="s">
        <v>82</v>
      </c>
      <c r="M3" s="120" t="s">
        <v>83</v>
      </c>
      <c r="N3" s="121" t="s">
        <v>84</v>
      </c>
    </row>
    <row r="4" spans="1:23" s="122" customFormat="1" ht="37.5" customHeight="1">
      <c r="A4" s="33" t="s">
        <v>69</v>
      </c>
      <c r="B4" s="40">
        <v>123809.80000000002</v>
      </c>
      <c r="C4" s="40">
        <v>7396.33</v>
      </c>
      <c r="D4" s="40">
        <v>6998.200000000001</v>
      </c>
      <c r="E4" s="40">
        <v>2975.07</v>
      </c>
      <c r="F4" s="40">
        <v>28734.82</v>
      </c>
      <c r="G4" s="40">
        <v>6599.860000000001</v>
      </c>
      <c r="H4" s="40">
        <v>13106.05</v>
      </c>
      <c r="I4" s="40">
        <v>6406.610000000001</v>
      </c>
      <c r="J4" s="40">
        <v>4644.99</v>
      </c>
      <c r="K4" s="40">
        <v>7302.549999999999</v>
      </c>
      <c r="L4" s="40">
        <v>15882.019999999999</v>
      </c>
      <c r="M4" s="40">
        <v>19269.850000000002</v>
      </c>
      <c r="N4" s="105">
        <v>4493.44</v>
      </c>
      <c r="O4" s="123" t="e">
        <v>#REF!</v>
      </c>
      <c r="P4" s="123"/>
      <c r="R4" s="124"/>
      <c r="S4" s="124"/>
      <c r="T4" s="124"/>
      <c r="U4" s="124"/>
      <c r="V4" s="124"/>
      <c r="W4" s="124"/>
    </row>
    <row r="5" spans="1:23" s="122" customFormat="1" ht="23.25" customHeight="1">
      <c r="A5" s="34" t="s">
        <v>12</v>
      </c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/>
      <c r="O5" s="123"/>
      <c r="R5" s="124"/>
      <c r="S5" s="124"/>
      <c r="T5" s="124"/>
      <c r="U5" s="124"/>
      <c r="V5" s="124"/>
      <c r="W5" s="124"/>
    </row>
    <row r="6" spans="1:25" s="122" customFormat="1" ht="23.25" customHeight="1">
      <c r="A6" s="36" t="s">
        <v>70</v>
      </c>
      <c r="B6" s="125">
        <v>89341.55000000002</v>
      </c>
      <c r="C6" s="126">
        <v>5785.66</v>
      </c>
      <c r="D6" s="126">
        <v>2241.6600000000003</v>
      </c>
      <c r="E6" s="126">
        <v>2385.7200000000003</v>
      </c>
      <c r="F6" s="126">
        <v>22972.170000000002</v>
      </c>
      <c r="G6" s="126">
        <v>4564.21</v>
      </c>
      <c r="H6" s="126">
        <v>11860.42</v>
      </c>
      <c r="I6" s="126">
        <v>2428.69</v>
      </c>
      <c r="J6" s="126">
        <v>3522.1099999999997</v>
      </c>
      <c r="K6" s="126">
        <v>2693.74</v>
      </c>
      <c r="L6" s="126">
        <v>10328.779999999999</v>
      </c>
      <c r="M6" s="126">
        <v>16848.54</v>
      </c>
      <c r="N6" s="127">
        <v>3709.85</v>
      </c>
      <c r="O6" s="123" t="e">
        <v>#REF!</v>
      </c>
      <c r="Q6" s="124"/>
      <c r="R6" s="124"/>
      <c r="S6" s="124"/>
      <c r="T6" s="124"/>
      <c r="U6" s="124"/>
      <c r="V6" s="124"/>
      <c r="W6" s="124"/>
      <c r="X6" s="124"/>
      <c r="Y6" s="124"/>
    </row>
    <row r="7" spans="1:25" s="122" customFormat="1" ht="21" customHeight="1" thickBot="1">
      <c r="A7" s="37" t="s">
        <v>85</v>
      </c>
      <c r="B7" s="128">
        <v>34468.23999999999</v>
      </c>
      <c r="C7" s="126">
        <v>1610.67</v>
      </c>
      <c r="D7" s="126">
        <v>4756.54</v>
      </c>
      <c r="E7" s="126">
        <v>589.35</v>
      </c>
      <c r="F7" s="126">
        <v>5762.65</v>
      </c>
      <c r="G7" s="126">
        <v>2035.65</v>
      </c>
      <c r="H7" s="126">
        <v>1245.63</v>
      </c>
      <c r="I7" s="126">
        <v>3977.92</v>
      </c>
      <c r="J7" s="126">
        <v>1122.88</v>
      </c>
      <c r="K7" s="126">
        <v>4608.8099999999995</v>
      </c>
      <c r="L7" s="126">
        <v>5553.24</v>
      </c>
      <c r="M7" s="126">
        <v>2421.31</v>
      </c>
      <c r="N7" s="127">
        <v>783.5899999999999</v>
      </c>
      <c r="O7" s="123" t="e">
        <v>#REF!</v>
      </c>
      <c r="P7" s="129"/>
      <c r="R7" s="124"/>
      <c r="S7" s="124"/>
      <c r="T7" s="124"/>
      <c r="U7" s="124"/>
      <c r="V7" s="124"/>
      <c r="W7" s="124"/>
      <c r="X7" s="124"/>
      <c r="Y7" s="124"/>
    </row>
    <row r="8" spans="1:25" s="122" customFormat="1" ht="16.5" thickBot="1">
      <c r="A8" s="13" t="s">
        <v>19</v>
      </c>
      <c r="B8" s="130">
        <v>88832.24000000002</v>
      </c>
      <c r="C8" s="130">
        <v>2804.27</v>
      </c>
      <c r="D8" s="130">
        <v>5284.55</v>
      </c>
      <c r="E8" s="130">
        <v>2142.77</v>
      </c>
      <c r="F8" s="130">
        <v>21394</v>
      </c>
      <c r="G8" s="130">
        <v>2813.88</v>
      </c>
      <c r="H8" s="130">
        <v>11930.44</v>
      </c>
      <c r="I8" s="130">
        <v>4273.08</v>
      </c>
      <c r="J8" s="130">
        <v>3694.49</v>
      </c>
      <c r="K8" s="130">
        <v>4620.79</v>
      </c>
      <c r="L8" s="130">
        <v>9250.99</v>
      </c>
      <c r="M8" s="130">
        <v>17172.66</v>
      </c>
      <c r="N8" s="131">
        <v>3450.32</v>
      </c>
      <c r="O8" s="123"/>
      <c r="P8" s="129"/>
      <c r="Q8" s="124"/>
      <c r="R8" s="124"/>
      <c r="S8" s="124"/>
      <c r="T8" s="124"/>
      <c r="U8" s="124"/>
      <c r="V8" s="124"/>
      <c r="W8" s="124"/>
      <c r="X8" s="124"/>
      <c r="Y8" s="124"/>
    </row>
    <row r="9" spans="1:15" s="122" customFormat="1" ht="15.75">
      <c r="A9" s="35" t="s">
        <v>12</v>
      </c>
      <c r="B9" s="132"/>
      <c r="C9" s="133"/>
      <c r="D9" s="133"/>
      <c r="E9" s="133"/>
      <c r="F9" s="134"/>
      <c r="G9" s="134"/>
      <c r="H9" s="134"/>
      <c r="I9" s="134"/>
      <c r="J9" s="134"/>
      <c r="K9" s="134"/>
      <c r="L9" s="135"/>
      <c r="M9" s="135"/>
      <c r="N9" s="136"/>
      <c r="O9" s="123"/>
    </row>
    <row r="10" spans="1:20" s="122" customFormat="1" ht="20.25" customHeight="1">
      <c r="A10" s="36" t="s">
        <v>71</v>
      </c>
      <c r="B10" s="125">
        <v>69216.72</v>
      </c>
      <c r="C10" s="126">
        <v>2319.66</v>
      </c>
      <c r="D10" s="126">
        <v>2207.3</v>
      </c>
      <c r="E10" s="126">
        <v>2137.63</v>
      </c>
      <c r="F10" s="126">
        <v>17709.2</v>
      </c>
      <c r="G10" s="126">
        <v>1856.1</v>
      </c>
      <c r="H10" s="126">
        <v>10974.83</v>
      </c>
      <c r="I10" s="126">
        <v>2267.6</v>
      </c>
      <c r="J10" s="126">
        <v>3226.22</v>
      </c>
      <c r="K10" s="126">
        <v>2478.27</v>
      </c>
      <c r="L10" s="126">
        <v>5369.49</v>
      </c>
      <c r="M10" s="126">
        <v>15480.9</v>
      </c>
      <c r="N10" s="127">
        <v>3189.52</v>
      </c>
      <c r="O10" s="123"/>
      <c r="Q10" s="124"/>
      <c r="R10" s="124"/>
      <c r="S10" s="124"/>
      <c r="T10" s="124"/>
    </row>
    <row r="11" spans="1:20" s="122" customFormat="1" ht="21" customHeight="1" thickBot="1">
      <c r="A11" s="37" t="s">
        <v>86</v>
      </c>
      <c r="B11" s="128">
        <v>19615.519999999997</v>
      </c>
      <c r="C11" s="126">
        <v>484.61</v>
      </c>
      <c r="D11" s="126">
        <v>3077.25</v>
      </c>
      <c r="E11" s="126">
        <v>5.14</v>
      </c>
      <c r="F11" s="126">
        <v>3684.8</v>
      </c>
      <c r="G11" s="126">
        <v>957.78</v>
      </c>
      <c r="H11" s="126">
        <v>955.61</v>
      </c>
      <c r="I11" s="126">
        <v>2005.48</v>
      </c>
      <c r="J11" s="126">
        <v>468.27</v>
      </c>
      <c r="K11" s="126">
        <v>2142.52</v>
      </c>
      <c r="L11" s="126">
        <v>3881.5</v>
      </c>
      <c r="M11" s="126">
        <v>1691.76</v>
      </c>
      <c r="N11" s="127">
        <v>260.8</v>
      </c>
      <c r="O11" s="123"/>
      <c r="Q11" s="124"/>
      <c r="R11" s="124"/>
      <c r="S11" s="124"/>
      <c r="T11" s="124"/>
    </row>
    <row r="12" spans="1:15" s="122" customFormat="1" ht="16.5" thickBot="1">
      <c r="A12" s="13" t="s">
        <v>24</v>
      </c>
      <c r="B12" s="137">
        <v>34977.549999999996</v>
      </c>
      <c r="C12" s="137">
        <v>4592.0599999999995</v>
      </c>
      <c r="D12" s="137">
        <v>1713.6499999999999</v>
      </c>
      <c r="E12" s="137">
        <v>832.3000000000001</v>
      </c>
      <c r="F12" s="137">
        <v>7340.82</v>
      </c>
      <c r="G12" s="137">
        <v>3785.9800000000005</v>
      </c>
      <c r="H12" s="137">
        <v>1175.6100000000001</v>
      </c>
      <c r="I12" s="137">
        <v>2133.53</v>
      </c>
      <c r="J12" s="137">
        <v>950.5</v>
      </c>
      <c r="K12" s="137">
        <v>2681.7599999999998</v>
      </c>
      <c r="L12" s="137">
        <v>6631.03</v>
      </c>
      <c r="M12" s="137">
        <v>2097.19</v>
      </c>
      <c r="N12" s="138">
        <v>1043.12</v>
      </c>
      <c r="O12" s="123"/>
    </row>
    <row r="13" spans="1:15" s="122" customFormat="1" ht="15.75">
      <c r="A13" s="35" t="s">
        <v>12</v>
      </c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9"/>
      <c r="M13" s="139"/>
      <c r="N13" s="140"/>
      <c r="O13" s="123"/>
    </row>
    <row r="14" spans="1:15" s="122" customFormat="1" ht="19.5" customHeight="1">
      <c r="A14" s="36" t="s">
        <v>72</v>
      </c>
      <c r="B14" s="125">
        <v>20124.83</v>
      </c>
      <c r="C14" s="126">
        <v>3466</v>
      </c>
      <c r="D14" s="126">
        <v>34.36</v>
      </c>
      <c r="E14" s="126">
        <v>248.09</v>
      </c>
      <c r="F14" s="126">
        <v>5262.97</v>
      </c>
      <c r="G14" s="126">
        <v>2708.11</v>
      </c>
      <c r="H14" s="126">
        <v>885.59</v>
      </c>
      <c r="I14" s="126">
        <v>161.08999999999997</v>
      </c>
      <c r="J14" s="126">
        <v>295.89</v>
      </c>
      <c r="K14" s="126">
        <v>215.47</v>
      </c>
      <c r="L14" s="126">
        <v>4959.29</v>
      </c>
      <c r="M14" s="126">
        <v>1367.64</v>
      </c>
      <c r="N14" s="127">
        <v>520.33</v>
      </c>
      <c r="O14" s="123"/>
    </row>
    <row r="15" spans="1:15" s="122" customFormat="1" ht="22.5" customHeight="1" thickBot="1">
      <c r="A15" s="38" t="s">
        <v>86</v>
      </c>
      <c r="B15" s="141">
        <v>14852.719999999998</v>
      </c>
      <c r="C15" s="142">
        <v>1126.06</v>
      </c>
      <c r="D15" s="142">
        <v>1679.29</v>
      </c>
      <c r="E15" s="142">
        <v>584.21</v>
      </c>
      <c r="F15" s="142">
        <v>2077.85</v>
      </c>
      <c r="G15" s="142">
        <v>1077.8700000000001</v>
      </c>
      <c r="H15" s="142">
        <v>290.02</v>
      </c>
      <c r="I15" s="142">
        <v>1972.44</v>
      </c>
      <c r="J15" s="142">
        <v>654.61</v>
      </c>
      <c r="K15" s="142">
        <v>2466.29</v>
      </c>
      <c r="L15" s="142">
        <v>1671.74</v>
      </c>
      <c r="M15" s="142">
        <v>729.5500000000001</v>
      </c>
      <c r="N15" s="143">
        <v>522.79</v>
      </c>
      <c r="O15" s="123"/>
    </row>
    <row r="16" spans="1:14" ht="20.25" customHeight="1">
      <c r="A16" s="144" t="s">
        <v>91</v>
      </c>
      <c r="B16" s="144"/>
      <c r="C16" s="144"/>
      <c r="D16" s="144"/>
      <c r="E16" s="144"/>
      <c r="F16" s="144"/>
      <c r="G16" s="145"/>
      <c r="H16" s="145"/>
      <c r="I16" s="145"/>
      <c r="J16" s="145"/>
      <c r="K16" s="145"/>
      <c r="L16" s="145"/>
      <c r="M16" s="145"/>
      <c r="N16" s="145"/>
    </row>
    <row r="17" spans="1:14" s="147" customFormat="1" ht="18.75" customHeight="1">
      <c r="A17" s="146" t="s">
        <v>90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2:14" ht="12.75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20" ht="12.75">
      <c r="A20" s="149"/>
    </row>
    <row r="21" spans="7:14" ht="14.25">
      <c r="G21" s="150"/>
      <c r="H21" s="150"/>
      <c r="I21" s="150"/>
      <c r="J21" s="150"/>
      <c r="K21" s="150"/>
      <c r="L21" s="150"/>
      <c r="M21" s="150"/>
      <c r="N21" s="150"/>
    </row>
    <row r="22" spans="2:8" ht="14.25">
      <c r="B22" s="151"/>
      <c r="C22" s="151"/>
      <c r="D22" s="151"/>
      <c r="E22" s="151"/>
      <c r="F22" s="150"/>
      <c r="G22" s="152"/>
      <c r="H22" s="152"/>
    </row>
    <row r="23" spans="6:8" ht="12.75">
      <c r="F23" s="152"/>
      <c r="G23" s="152"/>
      <c r="H23" s="152"/>
    </row>
    <row r="24" ht="12.75">
      <c r="F24" s="152"/>
    </row>
    <row r="26" spans="12:14" ht="12.75">
      <c r="L26" s="153"/>
      <c r="M26" s="153"/>
      <c r="N26" s="153"/>
    </row>
    <row r="27" spans="12:14" ht="12.75">
      <c r="L27" s="154"/>
      <c r="M27" s="154"/>
      <c r="N27" s="154"/>
    </row>
    <row r="28" spans="12:14" ht="12.75">
      <c r="L28" s="153"/>
      <c r="M28" s="153"/>
      <c r="N28" s="153"/>
    </row>
    <row r="50" ht="25.5" customHeight="1">
      <c r="A50" s="155"/>
    </row>
    <row r="51" ht="12.75" customHeight="1">
      <c r="A51" s="156"/>
    </row>
    <row r="52" ht="12.75" customHeight="1">
      <c r="A52" s="157"/>
    </row>
    <row r="53" ht="12.75" customHeight="1">
      <c r="A53" s="157"/>
    </row>
    <row r="54" ht="12.75" customHeight="1">
      <c r="A54" s="157"/>
    </row>
    <row r="55" ht="12.75" customHeight="1">
      <c r="A55" s="157"/>
    </row>
    <row r="56" ht="12.75" customHeight="1">
      <c r="A56" s="157"/>
    </row>
    <row r="57" ht="12.75" customHeight="1">
      <c r="A57" s="157"/>
    </row>
    <row r="58" ht="12.75" customHeight="1">
      <c r="A58" s="157"/>
    </row>
    <row r="59" ht="12.75" customHeight="1">
      <c r="A59" s="157"/>
    </row>
    <row r="60" ht="12.75" customHeight="1">
      <c r="A60" s="157"/>
    </row>
    <row r="61" spans="1:6" s="158" customFormat="1" ht="12.75" customHeight="1">
      <c r="A61" s="157"/>
      <c r="B61" s="115"/>
      <c r="C61" s="114"/>
      <c r="D61" s="114"/>
      <c r="E61" s="114"/>
      <c r="F61" s="114"/>
    </row>
    <row r="62" spans="1:6" ht="12.75" customHeight="1">
      <c r="A62" s="157"/>
      <c r="B62" s="158"/>
      <c r="C62" s="158"/>
      <c r="D62" s="158"/>
      <c r="E62" s="158"/>
      <c r="F62" s="158"/>
    </row>
    <row r="63" ht="12.75" customHeight="1">
      <c r="A63" s="157"/>
    </row>
    <row r="64" ht="12.75" customHeight="1">
      <c r="A64" s="157"/>
    </row>
    <row r="65" ht="12.75" customHeight="1">
      <c r="A65" s="157"/>
    </row>
    <row r="66" ht="12.75" customHeight="1">
      <c r="A66" s="157"/>
    </row>
    <row r="67" ht="12.75" customHeight="1">
      <c r="A67" s="157"/>
    </row>
    <row r="68" ht="12.75" customHeight="1">
      <c r="A68" s="157"/>
    </row>
    <row r="69" ht="12.75" customHeight="1">
      <c r="A69" s="159"/>
    </row>
    <row r="70" ht="12.75" customHeight="1">
      <c r="A70" s="159"/>
    </row>
    <row r="71" ht="12.75" customHeight="1">
      <c r="A71" s="159"/>
    </row>
    <row r="72" spans="1:14" s="160" customFormat="1" ht="12.75" customHeight="1">
      <c r="A72" s="159"/>
      <c r="B72" s="115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</row>
    <row r="73" spans="1:2" ht="44.25" customHeight="1">
      <c r="A73" s="161"/>
      <c r="B73" s="160"/>
    </row>
    <row r="74" spans="1:14" s="160" customFormat="1" ht="12.75" customHeight="1">
      <c r="A74" s="156"/>
      <c r="B74" s="115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</row>
    <row r="75" spans="1:2" ht="30.75" customHeight="1">
      <c r="A75" s="156"/>
      <c r="B75" s="160"/>
    </row>
    <row r="76" ht="12.75">
      <c r="A76" s="159"/>
    </row>
  </sheetData>
  <sheetProtection/>
  <mergeCells count="2">
    <mergeCell ref="B1:H1"/>
    <mergeCell ref="A17:N17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2024-04-17T10:47:45Z</cp:lastPrinted>
  <dcterms:created xsi:type="dcterms:W3CDTF">2015-04-24T09:04:58Z</dcterms:created>
  <dcterms:modified xsi:type="dcterms:W3CDTF">2024-04-17T10:47:52Z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