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667042\Documents\Mihaela\BGC\2024\martie 2024\"/>
    </mc:Choice>
  </mc:AlternateContent>
  <bookViews>
    <workbookView xWindow="0" yWindow="0" windowWidth="23040" windowHeight="9192"/>
  </bookViews>
  <sheets>
    <sheet name="martie 2024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</externalReferences>
  <definedNames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[9]LINK!$A$1:$A$42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[9]LINK!$A$1:$A$42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[12]EU2DBase!#REF!</definedName>
    <definedName name="___WEO1">#REF!</definedName>
    <definedName name="___WEO2">#REF!</definedName>
    <definedName name="__0absorc">[13]Programa!#REF!</definedName>
    <definedName name="__0c">[13]Programa!#REF!</definedName>
    <definedName name="__123Graph_ADEFINITION">[14]NBM!#REF!</definedName>
    <definedName name="__123Graph_ADEFINITION2">[14]NBM!#REF!</definedName>
    <definedName name="__123Graph_BDEFINITION">[14]NBM!#REF!</definedName>
    <definedName name="__123Graph_BDEFINITION2">[14]NBM!#REF!</definedName>
    <definedName name="__123Graph_BFITB2">[15]FITB_all!#REF!</definedName>
    <definedName name="__123Graph_BFITB3">[15]FITB_all!#REF!</definedName>
    <definedName name="__123Graph_BGDP">'[16]Quarterly Program'!#REF!</definedName>
    <definedName name="__123Graph_BMONEY">'[16]Quarterly Program'!#REF!</definedName>
    <definedName name="__123Graph_BTBILL2">[15]FITB_all!#REF!</definedName>
    <definedName name="__123Graph_CDEFINITION2">[17]NBM!#REF!</definedName>
    <definedName name="__123Graph_DDEFINITION2">[17]NBM!#REF!</definedName>
    <definedName name="__a47">___BOP2 [9]LINK!$A$1:$A$42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[12]EU2DBase!$C$1:$F$196</definedName>
    <definedName name="__UKR2">[12]EU2DBase!$G$1:$U$196</definedName>
    <definedName name="__UKR3">[12]EU2DBase!#REF!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[9]LINK!$A$1:$A$42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[18]Assumptions!#REF!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[18]Assumptions!#REF!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[12]EU2DBase!$C$1:$F$196</definedName>
    <definedName name="_UKR2">[12]EU2DBase!$G$1:$U$196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[9]LINK!$A$1:$A$42</definedName>
    <definedName name="a_11">___BOP2 [9]LINK!$A$1:$A$42</definedName>
    <definedName name="a_14">#REF!</definedName>
    <definedName name="a_15">___BOP2 [9]LINK!$A$1:$A$42</definedName>
    <definedName name="a_17">___BOP2 [9]LINK!$A$1:$A$42</definedName>
    <definedName name="a_2">#REF!</definedName>
    <definedName name="a_20">___BOP2 [9]LINK!$A$1:$A$42</definedName>
    <definedName name="a_22">___BOP2 [9]LINK!$A$1:$A$42</definedName>
    <definedName name="a_24">___BOP2 [9]LINK!$A$1:$A$42</definedName>
    <definedName name="a_25">#REF!</definedName>
    <definedName name="a_28">___BOP2 [9]LINK!$A$1:$A$42</definedName>
    <definedName name="a_37">___BOP2 [9]LINK!$A$1:$A$42</definedName>
    <definedName name="a_38">___BOP2 [9]LINK!$A$1:$A$42</definedName>
    <definedName name="a_46">___BOP2 [9]LINK!$A$1:$A$42</definedName>
    <definedName name="a_47">___BOP2 [9]LINK!$A$1:$A$42</definedName>
    <definedName name="a_49">___BOP2 [9]LINK!$A$1:$A$42</definedName>
    <definedName name="a_54">___BOP2 [9]LINK!$A$1:$A$42</definedName>
    <definedName name="a_55">___BOP2 [9]LINK!$A$1:$A$42</definedName>
    <definedName name="a_56">___BOP2 [9]LINK!$A$1:$A$42</definedName>
    <definedName name="a_57">___BOP2 [9]LINK!$A$1:$A$42</definedName>
    <definedName name="a_61">___BOP2 [9]LINK!$A$1:$A$42</definedName>
    <definedName name="a_64">___BOP2 [9]LINK!$A$1:$A$42</definedName>
    <definedName name="a_65">___BOP2 [9]LINK!$A$1:$A$42</definedName>
    <definedName name="a_66">___BOP2 [9]LINK!$A$1:$A$42</definedName>
    <definedName name="______a47">[0]!___BOP2 [9]LINK!$A$1:$A$42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[19]Montabs!$B$88:$CO$425</definedName>
    <definedName name="ALTBCA">#REF!</definedName>
    <definedName name="amort">#REF!</definedName>
    <definedName name="Amorti">#REF!</definedName>
    <definedName name="AMPO5">"Gráfico 8"</definedName>
    <definedName name="amsei">'[20]BFtab10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[21]WEO!#REF!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________bas1">'[1]data input'!#REF!</definedName>
    <definedName name="________bas2">'[1]data input'!#REF!</definedName>
    <definedName name="________bas3">'[1]data input'!#REF!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'[22]WEO LINK'!#REF!</definedName>
    <definedName name="BCA_11">'[23]WEO LINK'!#REF!</definedName>
    <definedName name="BCA_14">#REF!</definedName>
    <definedName name="BCA_2">NA()</definedName>
    <definedName name="BCA_20">'[22]WEO LINK'!#REF!</definedName>
    <definedName name="BCA_25">#REF!</definedName>
    <definedName name="BCA_28">'[22]WEO LINK'!#REF!</definedName>
    <definedName name="BCA_66">'[23]WEO LINK'!#REF!</definedName>
    <definedName name="BCA_GDP">NA()</definedName>
    <definedName name="BCA_NGDP">[24]Q6!$E$11:$AH$11</definedName>
    <definedName name="BDEAC">#REF!</definedName>
    <definedName name="BE">'[22]WEO LINK'!#REF!</definedName>
    <definedName name="BE_11">'[23]WEO LINK'!#REF!</definedName>
    <definedName name="BE_14">NA()</definedName>
    <definedName name="BE_2">NA()</definedName>
    <definedName name="BE_20">'[22]WEO LINK'!#REF!</definedName>
    <definedName name="BE_25">NA()</definedName>
    <definedName name="BE_28">'[22]WEO LINK'!#REF!</definedName>
    <definedName name="BE_66">'[23]WEO LINK'!#REF!</definedName>
    <definedName name="BEA">#REF!</definedName>
    <definedName name="BEAI">'[22]WEO LINK'!#REF!</definedName>
    <definedName name="BEAI_11">'[23]WEO LINK'!#REF!</definedName>
    <definedName name="BEAI_14">NA()</definedName>
    <definedName name="BEAI_2">NA()</definedName>
    <definedName name="BEAI_20">'[22]WEO LINK'!#REF!</definedName>
    <definedName name="BEAI_25">NA()</definedName>
    <definedName name="BEAI_28">'[22]WEO LINK'!#REF!</definedName>
    <definedName name="BEAI_66">'[23]WEO LINK'!#REF!</definedName>
    <definedName name="BEAIB">'[22]WEO LINK'!#REF!</definedName>
    <definedName name="BEAIB_11">'[23]WEO LINK'!#REF!</definedName>
    <definedName name="BEAIB_14">NA()</definedName>
    <definedName name="BEAIB_2">NA()</definedName>
    <definedName name="BEAIB_20">'[22]WEO LINK'!#REF!</definedName>
    <definedName name="BEAIB_25">NA()</definedName>
    <definedName name="BEAIB_28">'[22]WEO LINK'!#REF!</definedName>
    <definedName name="BEAIB_66">'[23]WEO LINK'!#REF!</definedName>
    <definedName name="BEAIG">'[22]WEO LINK'!#REF!</definedName>
    <definedName name="BEAIG_11">'[23]WEO LINK'!#REF!</definedName>
    <definedName name="BEAIG_14">NA()</definedName>
    <definedName name="BEAIG_2">NA()</definedName>
    <definedName name="BEAIG_20">'[22]WEO LINK'!#REF!</definedName>
    <definedName name="BEAIG_25">NA()</definedName>
    <definedName name="BEAIG_28">'[22]WEO LINK'!#REF!</definedName>
    <definedName name="BEAIG_66">'[23]WEO LINK'!#REF!</definedName>
    <definedName name="BEAP">'[22]WEO LINK'!#REF!</definedName>
    <definedName name="BEAP_11">'[23]WEO LINK'!#REF!</definedName>
    <definedName name="BEAP_14">NA()</definedName>
    <definedName name="BEAP_2">NA()</definedName>
    <definedName name="BEAP_20">'[22]WEO LINK'!#REF!</definedName>
    <definedName name="BEAP_25">NA()</definedName>
    <definedName name="BEAP_28">'[22]WEO LINK'!#REF!</definedName>
    <definedName name="BEAP_66">'[23]WEO LINK'!#REF!</definedName>
    <definedName name="BEAPB">'[22]WEO LINK'!#REF!</definedName>
    <definedName name="BEAPB_11">'[23]WEO LINK'!#REF!</definedName>
    <definedName name="BEAPB_14">NA()</definedName>
    <definedName name="BEAPB_2">NA()</definedName>
    <definedName name="BEAPB_20">'[22]WEO LINK'!#REF!</definedName>
    <definedName name="BEAPB_25">NA()</definedName>
    <definedName name="BEAPB_28">'[22]WEO LINK'!#REF!</definedName>
    <definedName name="BEAPB_66">'[23]WEO LINK'!#REF!</definedName>
    <definedName name="BEAPG">'[22]WEO LINK'!#REF!</definedName>
    <definedName name="BEAPG_11">'[23]WEO LINK'!#REF!</definedName>
    <definedName name="BEAPG_14">NA()</definedName>
    <definedName name="BEAPG_2">NA()</definedName>
    <definedName name="BEAPG_20">'[22]WEO LINK'!#REF!</definedName>
    <definedName name="BEAPG_25">NA()</definedName>
    <definedName name="BEAPG_28">'[22]WEO LINK'!#REF!</definedName>
    <definedName name="BEAPG_66">'[23]WEO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'[22]WEO LINK'!#REF!</definedName>
    <definedName name="BERI_11">'[23]WEO LINK'!#REF!</definedName>
    <definedName name="BERI_14">NA()</definedName>
    <definedName name="BERI_2">NA()</definedName>
    <definedName name="BERI_20">'[22]WEO LINK'!#REF!</definedName>
    <definedName name="BERI_25">NA()</definedName>
    <definedName name="BERI_28">'[22]WEO LINK'!#REF!</definedName>
    <definedName name="BERI_66">'[23]WEO LINK'!#REF!</definedName>
    <definedName name="BERIB">'[22]WEO LINK'!#REF!</definedName>
    <definedName name="BERIB_11">'[23]WEO LINK'!#REF!</definedName>
    <definedName name="BERIB_14">NA()</definedName>
    <definedName name="BERIB_2">NA()</definedName>
    <definedName name="BERIB_20">'[22]WEO LINK'!#REF!</definedName>
    <definedName name="BERIB_25">NA()</definedName>
    <definedName name="BERIB_28">'[22]WEO LINK'!#REF!</definedName>
    <definedName name="BERIB_66">'[23]WEO LINK'!#REF!</definedName>
    <definedName name="BERIG">'[22]WEO LINK'!#REF!</definedName>
    <definedName name="BERIG_11">'[23]WEO LINK'!#REF!</definedName>
    <definedName name="BERIG_14">NA()</definedName>
    <definedName name="BERIG_2">NA()</definedName>
    <definedName name="BERIG_20">'[22]WEO LINK'!#REF!</definedName>
    <definedName name="BERIG_25">NA()</definedName>
    <definedName name="BERIG_28">'[22]WEO LINK'!#REF!</definedName>
    <definedName name="BERIG_66">'[23]WEO LINK'!#REF!</definedName>
    <definedName name="BERP">'[22]WEO LINK'!#REF!</definedName>
    <definedName name="BERP_11">'[23]WEO LINK'!#REF!</definedName>
    <definedName name="BERP_14">NA()</definedName>
    <definedName name="BERP_2">NA()</definedName>
    <definedName name="BERP_20">'[22]WEO LINK'!#REF!</definedName>
    <definedName name="BERP_25">NA()</definedName>
    <definedName name="BERP_28">'[22]WEO LINK'!#REF!</definedName>
    <definedName name="BERP_66">'[23]WEO LINK'!#REF!</definedName>
    <definedName name="BERPB">'[22]WEO LINK'!#REF!</definedName>
    <definedName name="BERPB_11">'[23]WEO LINK'!#REF!</definedName>
    <definedName name="BERPB_14">NA()</definedName>
    <definedName name="BERPB_2">NA()</definedName>
    <definedName name="BERPB_20">'[22]WEO LINK'!#REF!</definedName>
    <definedName name="BERPB_25">NA()</definedName>
    <definedName name="BERPB_28">'[22]WEO LINK'!#REF!</definedName>
    <definedName name="BERPB_66">'[23]WEO LINK'!#REF!</definedName>
    <definedName name="BERPG">'[22]WEO LINK'!#REF!</definedName>
    <definedName name="BERPG_11">'[23]WEO LINK'!#REF!</definedName>
    <definedName name="BERPG_14">NA()</definedName>
    <definedName name="BERPG_2">NA()</definedName>
    <definedName name="BERPG_20">'[22]WEO LINK'!#REF!</definedName>
    <definedName name="BERPG_25">NA()</definedName>
    <definedName name="BERPG_28">'[22]WEO LINK'!#REF!</definedName>
    <definedName name="BERPG_66">'[23]WEO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'[22]WEO LINK'!#REF!</definedName>
    <definedName name="BFD_11">'[23]WEO LINK'!#REF!</definedName>
    <definedName name="BFD_20">'[22]WEO LINK'!#REF!</definedName>
    <definedName name="BFD_28">'[22]WEO LINK'!#REF!</definedName>
    <definedName name="BFD_66">'[23]WEO LINK'!#REF!</definedName>
    <definedName name="BFDA">#REF!</definedName>
    <definedName name="BFDI">#REF!</definedName>
    <definedName name="bfdi_14">#REF!</definedName>
    <definedName name="bfdi_2">[25]FAfdi!$E$10:$BP$10</definedName>
    <definedName name="bfdi_25">#REF!</definedName>
    <definedName name="BFDIL">#REF!</definedName>
    <definedName name="BFDL">'[22]WEO LINK'!#REF!</definedName>
    <definedName name="BFDL_11">'[23]WEO LINK'!#REF!</definedName>
    <definedName name="BFDL_20">'[22]WEO LINK'!#REF!</definedName>
    <definedName name="BFDL_28">'[22]WEO LINK'!#REF!</definedName>
    <definedName name="BFDL_66">'[23]WEO LINK'!#REF!</definedName>
    <definedName name="BFL">NA()</definedName>
    <definedName name="BFL_D">'[22]WEO LINK'!#REF!</definedName>
    <definedName name="BFL_D_11">'[23]WEO LINK'!#REF!</definedName>
    <definedName name="BFL_D_14">NA()</definedName>
    <definedName name="BFL_D_2">NA()</definedName>
    <definedName name="BFL_D_20">'[22]WEO LINK'!#REF!</definedName>
    <definedName name="BFL_D_25">NA()</definedName>
    <definedName name="BFL_D_28">'[22]WEO LINK'!#REF!</definedName>
    <definedName name="BFL_D_66">'[23]WEO LINK'!#REF!</definedName>
    <definedName name="BFL_DF">'[22]WEO LINK'!#REF!</definedName>
    <definedName name="BFL_DF_11">'[23]WEO LINK'!#REF!</definedName>
    <definedName name="BFL_DF_14">NA()</definedName>
    <definedName name="BFL_DF_2">NA()</definedName>
    <definedName name="BFL_DF_20">'[22]WEO LINK'!#REF!</definedName>
    <definedName name="BFL_DF_25">NA()</definedName>
    <definedName name="BFL_DF_28">'[22]WEO LINK'!#REF!</definedName>
    <definedName name="BFL_DF_66">'[23]WEO LINK'!#REF!</definedName>
    <definedName name="BFLB">'[22]WEO LINK'!#REF!</definedName>
    <definedName name="BFLB_11">'[23]WEO LINK'!#REF!</definedName>
    <definedName name="BFLB_14">NA()</definedName>
    <definedName name="BFLB_2">NA()</definedName>
    <definedName name="BFLB_20">'[22]WEO LINK'!#REF!</definedName>
    <definedName name="BFLB_25">NA()</definedName>
    <definedName name="BFLB_28">'[22]WEO LINK'!#REF!</definedName>
    <definedName name="BFLB_66">'[23]WEO LINK'!#REF!</definedName>
    <definedName name="BFLB_D">'[22]WEO LINK'!#REF!</definedName>
    <definedName name="BFLB_D_11">'[23]WEO LINK'!#REF!</definedName>
    <definedName name="BFLB_D_14">NA()</definedName>
    <definedName name="BFLB_D_2">NA()</definedName>
    <definedName name="BFLB_D_20">'[22]WEO LINK'!#REF!</definedName>
    <definedName name="BFLB_D_25">NA()</definedName>
    <definedName name="BFLB_D_28">'[22]WEO LINK'!#REF!</definedName>
    <definedName name="BFLB_D_66">'[23]WEO LINK'!#REF!</definedName>
    <definedName name="BFLB_DF">'[22]WEO LINK'!#REF!</definedName>
    <definedName name="BFLB_DF_11">'[23]WEO LINK'!#REF!</definedName>
    <definedName name="BFLB_DF_14">NA()</definedName>
    <definedName name="BFLB_DF_2">NA()</definedName>
    <definedName name="BFLB_DF_20">'[22]WEO LINK'!#REF!</definedName>
    <definedName name="BFLB_DF_25">NA()</definedName>
    <definedName name="BFLB_DF_28">'[22]WEO LINK'!#REF!</definedName>
    <definedName name="BFLB_DF_66">'[23]WEO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'[22]WEO LINK'!#REF!</definedName>
    <definedName name="BFLG_11">'[23]WEO LINK'!#REF!</definedName>
    <definedName name="BFLG_14">NA()</definedName>
    <definedName name="BFLG_2">NA()</definedName>
    <definedName name="BFLG_20">'[22]WEO LINK'!#REF!</definedName>
    <definedName name="BFLG_25">NA()</definedName>
    <definedName name="BFLG_28">'[22]WEO LINK'!#REF!</definedName>
    <definedName name="BFLG_66">'[23]WEO LINK'!#REF!</definedName>
    <definedName name="BFLG_D">'[22]WEO LINK'!#REF!</definedName>
    <definedName name="BFLG_D_11">'[23]WEO LINK'!#REF!</definedName>
    <definedName name="BFLG_D_14">NA()</definedName>
    <definedName name="BFLG_D_2">NA()</definedName>
    <definedName name="BFLG_D_20">'[22]WEO LINK'!#REF!</definedName>
    <definedName name="BFLG_D_25">NA()</definedName>
    <definedName name="BFLG_D_28">'[22]WEO LINK'!#REF!</definedName>
    <definedName name="BFLG_D_66">'[23]WEO LINK'!#REF!</definedName>
    <definedName name="BFLG_DF">'[22]WEO LINK'!#REF!</definedName>
    <definedName name="BFLG_DF_11">'[23]WEO LINK'!#REF!</definedName>
    <definedName name="BFLG_DF_14">NA()</definedName>
    <definedName name="BFLG_DF_2">NA()</definedName>
    <definedName name="BFLG_DF_20">'[22]WEO LINK'!#REF!</definedName>
    <definedName name="BFLG_DF_25">NA()</definedName>
    <definedName name="BFLG_DF_28">'[22]WEO LINK'!#REF!</definedName>
    <definedName name="BFLG_DF_66">'[23]WEO LINK'!#REF!</definedName>
    <definedName name="BFO">#REF!</definedName>
    <definedName name="BFOA">'[22]WEO LINK'!#REF!</definedName>
    <definedName name="BFOA_11">'[23]WEO LINK'!#REF!</definedName>
    <definedName name="BFOA_20">'[22]WEO LINK'!#REF!</definedName>
    <definedName name="BFOA_28">'[22]WEO LINK'!#REF!</definedName>
    <definedName name="BFOA_66">'[23]WEO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'[22]WEO LINK'!#REF!</definedName>
    <definedName name="BFOL_L_11">'[23]WEO LINK'!#REF!</definedName>
    <definedName name="BFOL_L_20">'[22]WEO LINK'!#REF!</definedName>
    <definedName name="BFOL_L_28">'[22]WEO LINK'!#REF!</definedName>
    <definedName name="BFOL_L_66">'[23]WEO LINK'!#REF!</definedName>
    <definedName name="BFOL_O">#REF!</definedName>
    <definedName name="BFOL_S">'[22]WEO LINK'!#REF!</definedName>
    <definedName name="BFOL_S_11">'[23]WEO LINK'!#REF!</definedName>
    <definedName name="BFOL_S_20">'[22]WEO LINK'!#REF!</definedName>
    <definedName name="BFOL_S_28">'[22]WEO LINK'!#REF!</definedName>
    <definedName name="BFOL_S_66">'[23]WEO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'[22]WEO LINK'!#REF!</definedName>
    <definedName name="BFPA_11">'[23]WEO LINK'!#REF!</definedName>
    <definedName name="BFPA_20">'[22]WEO LINK'!#REF!</definedName>
    <definedName name="BFPA_28">'[22]WEO LINK'!#REF!</definedName>
    <definedName name="BFPA_66">'[23]WEO LINK'!#REF!</definedName>
    <definedName name="BFPAG">#REF!</definedName>
    <definedName name="BFPG">#REF!</definedName>
    <definedName name="BFPL">'[22]WEO LINK'!#REF!</definedName>
    <definedName name="BFPL_11">'[23]WEO LINK'!#REF!</definedName>
    <definedName name="BFPL_20">'[22]WEO LINK'!#REF!</definedName>
    <definedName name="BFPL_28">'[22]WEO LINK'!#REF!</definedName>
    <definedName name="BFPL_66">'[23]WEO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'[22]WEO LINK'!#REF!</definedName>
    <definedName name="BFPQ_11">'[23]WEO LINK'!#REF!</definedName>
    <definedName name="BFPQ_20">'[22]WEO LINK'!#REF!</definedName>
    <definedName name="BFPQ_28">'[22]WEO LINK'!#REF!</definedName>
    <definedName name="BFPQ_66">'[23]WEO LINK'!#REF!</definedName>
    <definedName name="BFRA">'[22]WEO LINK'!#REF!</definedName>
    <definedName name="BFRA_11">'[23]WEO LINK'!#REF!</definedName>
    <definedName name="BFRA_14">NA()</definedName>
    <definedName name="BFRA_2">NA()</definedName>
    <definedName name="BFRA_20">'[22]WEO LINK'!#REF!</definedName>
    <definedName name="BFRA_25">NA()</definedName>
    <definedName name="BFRA_28">'[22]WEO LINK'!#REF!</definedName>
    <definedName name="BFRA_66">'[23]WEO LINK'!#REF!</definedName>
    <definedName name="BFUND">'[22]WEO LINK'!#REF!</definedName>
    <definedName name="BFUND_11">'[23]WEO LINK'!#REF!</definedName>
    <definedName name="BFUND_20">'[22]WEO LINK'!#REF!</definedName>
    <definedName name="BFUND_28">'[22]WEO LINK'!#REF!</definedName>
    <definedName name="BFUND_66">'[23]WEO LINK'!#REF!</definedName>
    <definedName name="bgoods">[26]CAgds!$D$10:$BO$10</definedName>
    <definedName name="bgoods_11">[27]CAgds!$E$10:$BP$10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[26]CAinc!$D$10:$BO$10</definedName>
    <definedName name="binc_11">[27]CAinc!$E$10:$BP$10</definedName>
    <definedName name="BIP">#REF!</definedName>
    <definedName name="BK">'[22]WEO LINK'!#REF!</definedName>
    <definedName name="BK_11">'[23]WEO LINK'!#REF!</definedName>
    <definedName name="BK_14">NA()</definedName>
    <definedName name="BK_2">NA()</definedName>
    <definedName name="BK_20">'[22]WEO LINK'!#REF!</definedName>
    <definedName name="BK_25">NA()</definedName>
    <definedName name="BK_28">'[22]WEO LINK'!#REF!</definedName>
    <definedName name="BK_66">'[23]WEO LINK'!#REF!</definedName>
    <definedName name="BKF">'[22]WEO LINK'!#REF!</definedName>
    <definedName name="BKF_11">'[23]WEO LINK'!#REF!</definedName>
    <definedName name="BKF_14">NA()</definedName>
    <definedName name="BKF_2">NA()</definedName>
    <definedName name="BKF_20">'[22]WEO LINK'!#REF!</definedName>
    <definedName name="BKF_25">NA()</definedName>
    <definedName name="BKF_28">'[22]WEO LINK'!#REF!</definedName>
    <definedName name="BKF_6">#REF!</definedName>
    <definedName name="BKF_66">'[23]WEO LINK'!#REF!</definedName>
    <definedName name="BKFA">#REF!</definedName>
    <definedName name="BKO">#REF!</definedName>
    <definedName name="BM">#REF!</definedName>
    <definedName name="BM_NM_R">#REF!</definedName>
    <definedName name="BMG">'[22]WEO LINK'!#REF!</definedName>
    <definedName name="BMG_11">'[23]WEO LINK'!#REF!</definedName>
    <definedName name="BMG_14">[28]Q6!$E$28:$AH$28</definedName>
    <definedName name="BMG_2">[28]Q6!$E$28:$AH$28</definedName>
    <definedName name="BMG_20">'[22]WEO LINK'!#REF!</definedName>
    <definedName name="BMG_25">[28]Q6!$E$28:$AH$28</definedName>
    <definedName name="BMG_28">'[22]WEO LINK'!#REF!</definedName>
    <definedName name="BMG_66">'[23]WEO LINK'!#REF!</definedName>
    <definedName name="BMG_NMG_R">#REF!</definedName>
    <definedName name="BMII">'[22]WEO LINK'!#REF!</definedName>
    <definedName name="BMII_11">'[23]WEO LINK'!#REF!</definedName>
    <definedName name="BMII_14">NA()</definedName>
    <definedName name="BMII_2">NA()</definedName>
    <definedName name="BMII_20">'[22]WEO LINK'!#REF!</definedName>
    <definedName name="BMII_25">NA()</definedName>
    <definedName name="BMII_28">'[22]WEO LINK'!#REF!</definedName>
    <definedName name="BMII_66">'[23]WEO LINK'!#REF!</definedName>
    <definedName name="BMII_7">#REF!</definedName>
    <definedName name="BMIIB">'[22]WEO LINK'!#REF!</definedName>
    <definedName name="BMIIB_11">'[23]WEO LINK'!#REF!</definedName>
    <definedName name="BMIIB_14">NA()</definedName>
    <definedName name="BMIIB_2">NA()</definedName>
    <definedName name="BMIIB_20">'[22]WEO LINK'!#REF!</definedName>
    <definedName name="BMIIB_25">NA()</definedName>
    <definedName name="BMIIB_28">'[22]WEO LINK'!#REF!</definedName>
    <definedName name="BMIIB_66">'[23]WEO LINK'!#REF!</definedName>
    <definedName name="BMIIG">'[22]WEO LINK'!#REF!</definedName>
    <definedName name="BMIIG_11">'[23]WEO LINK'!#REF!</definedName>
    <definedName name="BMIIG_14">NA()</definedName>
    <definedName name="BMIIG_2">NA()</definedName>
    <definedName name="BMIIG_20">'[22]WEO LINK'!#REF!</definedName>
    <definedName name="BMIIG_25">NA()</definedName>
    <definedName name="BMIIG_28">'[22]WEO LINK'!#REF!</definedName>
    <definedName name="BMIIG_66">'[23]WEO LINK'!#REF!</definedName>
    <definedName name="BMS">'[22]WEO LINK'!#REF!</definedName>
    <definedName name="BMS_11">'[23]WEO LINK'!#REF!</definedName>
    <definedName name="BMS_20">'[22]WEO LINK'!#REF!</definedName>
    <definedName name="BMS_28">'[22]WEO LINK'!#REF!</definedName>
    <definedName name="BMS_66">'[23]WEO LINK'!#REF!</definedName>
    <definedName name="BMT">#REF!</definedName>
    <definedName name="BNB_BoP">#REF!</definedName>
    <definedName name="bnfs">[26]CAnfs!$D$10:$BO$10</definedName>
    <definedName name="bnfs_11">[27]CAnfs!$E$10:$BP$10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________BOP1">#REF!</definedName>
    <definedName name="________BOP2">[3]BoP!#REF!</definedName>
    <definedName name="BOPF">#REF!</definedName>
    <definedName name="BopInput">#REF!</definedName>
    <definedName name="BOPSUM">#REF!</definedName>
    <definedName name="bother">[25]FAother!$E$10:$BP$10</definedName>
    <definedName name="bother_14">#REF!</definedName>
    <definedName name="bother_25">#REF!</definedName>
    <definedName name="BottomRight">#REF!</definedName>
    <definedName name="bport">[25]FAport!$E$10:$BP$10</definedName>
    <definedName name="bport_11">[27]FAport!$E$10:$BP$10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'[22]WEO LINK'!#REF!</definedName>
    <definedName name="BTR_11">'[23]WEO LINK'!#REF!</definedName>
    <definedName name="BTR_20">'[22]WEO LINK'!#REF!</definedName>
    <definedName name="BTR_28">'[22]WEO LINK'!#REF!</definedName>
    <definedName name="BTR_66">'[23]WEO LINK'!#REF!</definedName>
    <definedName name="BTRG">#REF!</definedName>
    <definedName name="BTRP">#REF!</definedName>
    <definedName name="btrs">[26]CAtrs!$D$10:$BO$10</definedName>
    <definedName name="btrs_11">[27]CAtrs!$E$10:$BP$10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[30]FDI!#REF!</definedName>
    <definedName name="Bulgaria">#REF!</definedName>
    <definedName name="BX">#REF!</definedName>
    <definedName name="BX_NX_R">#REF!</definedName>
    <definedName name="BXG">'[22]WEO LINK'!#REF!</definedName>
    <definedName name="BXG_11">'[23]WEO LINK'!#REF!</definedName>
    <definedName name="BXG_14">[28]Q6!$E$26:$AH$26</definedName>
    <definedName name="BXG_2">[28]Q6!$E$26:$AH$26</definedName>
    <definedName name="BXG_20">'[22]WEO LINK'!#REF!</definedName>
    <definedName name="BXG_25">[28]Q6!$E$26:$AH$26</definedName>
    <definedName name="BXG_28">'[22]WEO LINK'!#REF!</definedName>
    <definedName name="BXG_66">'[23]WEO LINK'!#REF!</definedName>
    <definedName name="BXG_NXG_R">#REF!</definedName>
    <definedName name="BXS">'[22]WEO LINK'!#REF!</definedName>
    <definedName name="BXS_11">'[23]WEO LINK'!#REF!</definedName>
    <definedName name="BXS_20">'[22]WEO LINK'!#REF!</definedName>
    <definedName name="BXS_28">'[22]WEO LINK'!#REF!</definedName>
    <definedName name="BXS_66">'[23]WEO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[31]NIR__!$A$188:$AM$219</definedName>
    <definedName name="CCode">[32]Codes!$A$2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[9]LINK!$A$1:$A$42</definedName>
    <definedName name="CHART2_11">#REF!</definedName>
    <definedName name="chart2_15">___BOP2 [9]LINK!$A$1:$A$42</definedName>
    <definedName name="chart2_17">___BOP2 [9]LINK!$A$1:$A$42</definedName>
    <definedName name="chart2_20">___BOP2 [9]LINK!$A$1:$A$42</definedName>
    <definedName name="chart2_22">___BOP2 [9]LINK!$A$1:$A$42</definedName>
    <definedName name="chart2_24">___BOP2 [9]LINK!$A$1:$A$42</definedName>
    <definedName name="chart2_28">___BOP2 [9]LINK!$A$1:$A$42</definedName>
    <definedName name="chart2_37">___BOP2 [9]LINK!$A$1:$A$42</definedName>
    <definedName name="chart2_38">___BOP2 [9]LINK!$A$1:$A$42</definedName>
    <definedName name="chart2_46">___BOP2 [9]LINK!$A$1:$A$42</definedName>
    <definedName name="chart2_47">___BOP2 [9]LINK!$A$1:$A$42</definedName>
    <definedName name="chart2_49">___BOP2 [9]LINK!$A$1:$A$42</definedName>
    <definedName name="chart2_54">___BOP2 [9]LINK!$A$1:$A$42</definedName>
    <definedName name="chart2_55">___BOP2 [9]LINK!$A$1:$A$42</definedName>
    <definedName name="chart2_56">___BOP2 [9]LINK!$A$1:$A$42</definedName>
    <definedName name="chart2_57">___BOP2 [9]LINK!$A$1:$A$42</definedName>
    <definedName name="chart2_61">___BOP2 [9]LINK!$A$1:$A$42</definedName>
    <definedName name="chart2_64">___BOP2 [9]LINK!$A$1:$A$42</definedName>
    <definedName name="chart2_65">___BOP2 [9]LINK!$A$1:$A$42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[33]weo_real!#REF!</definedName>
    <definedName name="CHK1_1">[33]weo_real!#REF!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'[34]country name lookup'!$A$1:$B$50</definedName>
    <definedName name="CNY">#REF!</definedName>
    <definedName name="commodM">#REF!</definedName>
    <definedName name="commodx">#REF!</definedName>
    <definedName name="compar">'[20]BFtab10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[19]corresp!$A$1:$B$37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________CPI98">'[4]REER Forecast'!#REF!</definedName>
    <definedName name="CPIindex">'[4]REER Forecast'!#REF!</definedName>
    <definedName name="CPImonth">'[4]REER Forecast'!#REF!</definedName>
    <definedName name="CSBT">[19]Montabs!$B$88:$CQ$150</definedName>
    <definedName name="CSBTN">[19]Montabs!$B$153:$CO$202</definedName>
    <definedName name="CSBTR">[19]Montabs!$B$203:$CO$243</definedName>
    <definedName name="CSIDATES_11">[35]WEO!#REF!</definedName>
    <definedName name="CSIDATES_66">[35]WEO!#REF!</definedName>
    <definedName name="CUADRO_10.3.1">'[36]fondo promedio'!$A$36:$L$74</definedName>
    <definedName name="CUADRO_10_3_1">'[36]fondo promedio'!$A$36:$L$74</definedName>
    <definedName name="CUADRO_N__4.1.3">#REF!</definedName>
    <definedName name="CUADRO_N__4_1_3">#REF!</definedName>
    <definedName name="Current_account">#REF!</definedName>
    <definedName name="CurrVintage">[37]Current!$D$66</definedName>
    <definedName name="CurrVintage_11">[38]Current!$D$66</definedName>
    <definedName name="CurrVintage_14">#REF!</definedName>
    <definedName name="CurrVintage_25">#REF!</definedName>
    <definedName name="CurVintage">[32]Current!$D$61</definedName>
    <definedName name="D">'[22]WEO LINK'!#REF!</definedName>
    <definedName name="D_11">'[23]WEO LINK'!#REF!</definedName>
    <definedName name="d_14">#REF!</definedName>
    <definedName name="D_20">'[22]WEO LINK'!#REF!</definedName>
    <definedName name="d_25">#REF!</definedName>
    <definedName name="D_28">'[22]WEO LINK'!#REF!</definedName>
    <definedName name="D_66">'[23]WEO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'[22]WEO LINK'!#REF!</definedName>
    <definedName name="D_S_11">'[23]WEO LINK'!#REF!</definedName>
    <definedName name="D_S_20">'[22]WEO LINK'!#REF!</definedName>
    <definedName name="D_S_28">'[22]WEO LINK'!#REF!</definedName>
    <definedName name="D_S_66">'[23]WEO LINK'!#REF!</definedName>
    <definedName name="D_SRM">#REF!</definedName>
    <definedName name="D_SY">#REF!</definedName>
    <definedName name="DA">'[22]WEO LINK'!#REF!</definedName>
    <definedName name="DA_11">'[23]WEO LINK'!#REF!</definedName>
    <definedName name="DA_20">'[22]WEO LINK'!#REF!</definedName>
    <definedName name="DA_28">'[22]WEO LINK'!#REF!</definedName>
    <definedName name="DA_66">'[23]WEO LINK'!#REF!</definedName>
    <definedName name="DAB">'[22]WEO LINK'!#REF!</definedName>
    <definedName name="DAB_11">'[23]WEO LINK'!#REF!</definedName>
    <definedName name="DAB_20">'[22]WEO LINK'!#REF!</definedName>
    <definedName name="DAB_28">'[22]WEO LINK'!#REF!</definedName>
    <definedName name="DAB_66">'[23]WEO LINK'!#REF!</definedName>
    <definedName name="DABproj">NA()</definedName>
    <definedName name="DAG">'[22]WEO LINK'!#REF!</definedName>
    <definedName name="DAG_11">'[23]WEO LINK'!#REF!</definedName>
    <definedName name="DAG_20">'[22]WEO LINK'!#REF!</definedName>
    <definedName name="DAG_28">'[22]WEO LINK'!#REF!</definedName>
    <definedName name="DAG_66">'[23]WEO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[32]Codes!$H$2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'[22]Data _ Calc'!#REF!</definedName>
    <definedName name="date1_22">'[22]Main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[39]A15!#REF!</definedName>
    <definedName name="dateB">#REF!</definedName>
    <definedName name="dateMacro">#REF!</definedName>
    <definedName name="datemon">[40]pms!#REF!</definedName>
    <definedName name="dateREER">#REF!</definedName>
    <definedName name="dates_11">[41]WEO!#REF!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[42]INFlevel!#REF!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'[22]WEO LINK'!#REF!</definedName>
    <definedName name="DB_11">'[23]WEO LINK'!#REF!</definedName>
    <definedName name="DB_20">'[22]WEO LINK'!#REF!</definedName>
    <definedName name="DB_28">'[22]WEO LINK'!#REF!</definedName>
    <definedName name="DB_66">'[23]WEO LINK'!#REF!</definedName>
    <definedName name="DBproj">NA()</definedName>
    <definedName name="DDRB">'[22]WEO LINK'!#REF!</definedName>
    <definedName name="DDRB_11">'[23]WEO LINK'!#REF!</definedName>
    <definedName name="DDRB_20">'[22]WEO LINK'!#REF!</definedName>
    <definedName name="DDRB_28">'[22]WEO LINK'!#REF!</definedName>
    <definedName name="DDRB_66">'[23]WEO LINK'!#REF!</definedName>
    <definedName name="DDRO">'[22]WEO LINK'!#REF!</definedName>
    <definedName name="DDRO_11">'[23]WEO LINK'!#REF!</definedName>
    <definedName name="DDRO_20">'[22]WEO LINK'!#REF!</definedName>
    <definedName name="DDRO_28">'[22]WEO LINK'!#REF!</definedName>
    <definedName name="DDRO_66">'[23]WEO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[43]Debt_Total!#REF!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'[22]WEO LINK'!#REF!</definedName>
    <definedName name="DG_11">'[23]WEO LINK'!#REF!</definedName>
    <definedName name="DG_20">'[22]WEO LINK'!#REF!</definedName>
    <definedName name="DG_28">'[22]WEO LINK'!#REF!</definedName>
    <definedName name="DG_66">'[23]WEO LINK'!#REF!</definedName>
    <definedName name="DG_S">#REF!</definedName>
    <definedName name="DGproj">NA()</definedName>
    <definedName name="Discount_IDA">#REF!</definedName>
    <definedName name="Discount_NC">[44]NPV_base!#REF!</definedName>
    <definedName name="DiscountRate">#REF!</definedName>
    <definedName name="DKK">#REF!</definedName>
    <definedName name="DM">#REF!</definedName>
    <definedName name="DMBNFA">[31]NIR__!$A$123:$AM$181</definedName>
    <definedName name="DO">#REF!</definedName>
    <definedName name="DOC">#REF!</definedName>
    <definedName name="DOCFILE">[45]Contents!$B$78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'[22]WEO LINK'!#REF!</definedName>
    <definedName name="DSI_11">'[23]WEO LINK'!#REF!</definedName>
    <definedName name="DSI_20">'[22]WEO LINK'!#REF!</definedName>
    <definedName name="DSI_28">'[22]WEO LINK'!#REF!</definedName>
    <definedName name="DSI_66">'[23]WEO LINK'!#REF!</definedName>
    <definedName name="DSIB">'[22]WEO LINK'!#REF!</definedName>
    <definedName name="DSIB_11">'[23]WEO LINK'!#REF!</definedName>
    <definedName name="DSIB_20">'[22]WEO LINK'!#REF!</definedName>
    <definedName name="DSIB_28">'[22]WEO LINK'!#REF!</definedName>
    <definedName name="DSIB_66">'[23]WEO LINK'!#REF!</definedName>
    <definedName name="DSIBproj">NA()</definedName>
    <definedName name="DSIG">'[22]WEO LINK'!#REF!</definedName>
    <definedName name="DSIG_11">'[23]WEO LINK'!#REF!</definedName>
    <definedName name="DSIG_20">'[22]WEO LINK'!#REF!</definedName>
    <definedName name="DSIG_28">'[22]WEO LINK'!#REF!</definedName>
    <definedName name="DSIG_66">'[23]WEO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'[22]WEO LINK'!#REF!</definedName>
    <definedName name="DSP_11">'[23]WEO LINK'!#REF!</definedName>
    <definedName name="DSP_20">'[22]WEO LINK'!#REF!</definedName>
    <definedName name="DSP_28">'[22]WEO LINK'!#REF!</definedName>
    <definedName name="DSP_66">'[23]WEO LINK'!#REF!</definedName>
    <definedName name="DSPB">'[22]WEO LINK'!#REF!</definedName>
    <definedName name="DSPB_11">'[23]WEO LINK'!#REF!</definedName>
    <definedName name="DSPB_20">'[22]WEO LINK'!#REF!</definedName>
    <definedName name="DSPB_28">'[22]WEO LINK'!#REF!</definedName>
    <definedName name="DSPB_66">'[23]WEO LINK'!#REF!</definedName>
    <definedName name="DSPBproj">NA()</definedName>
    <definedName name="DSPG">'[22]WEO LINK'!#REF!</definedName>
    <definedName name="DSPG_11">'[23]WEO LINK'!#REF!</definedName>
    <definedName name="DSPG_20">'[22]WEO LINK'!#REF!</definedName>
    <definedName name="DSPG_28">'[22]WEO LINK'!#REF!</definedName>
    <definedName name="DSPG_66">'[23]WEO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'[46]WEO LINK'!#REF!</definedName>
    <definedName name="EDN_11">'[47]WEO LINK'!#REF!</definedName>
    <definedName name="EDN_66">'[47]WEO LINK'!#REF!</definedName>
    <definedName name="EDNA">#REF!</definedName>
    <definedName name="EDNA_14">NA()</definedName>
    <definedName name="EDNA_2">NA()</definedName>
    <definedName name="EDNA_25">NA()</definedName>
    <definedName name="EDNA_B">'[22]WEO LINK'!#REF!</definedName>
    <definedName name="EDNA_B_11">'[23]WEO LINK'!#REF!</definedName>
    <definedName name="EDNA_B_20">'[22]WEO LINK'!#REF!</definedName>
    <definedName name="EDNA_B_28">'[22]WEO LINK'!#REF!</definedName>
    <definedName name="EDNA_B_66">'[23]WEO LINK'!#REF!</definedName>
    <definedName name="EDNA_D">'[22]WEO LINK'!#REF!</definedName>
    <definedName name="EDNA_D_11">'[23]WEO LINK'!#REF!</definedName>
    <definedName name="EDNA_D_20">'[22]WEO LINK'!#REF!</definedName>
    <definedName name="EDNA_D_28">'[22]WEO LINK'!#REF!</definedName>
    <definedName name="EDNA_D_66">'[23]WEO LINK'!#REF!</definedName>
    <definedName name="EDNA_T">'[22]WEO LINK'!#REF!</definedName>
    <definedName name="EDNA_T_11">'[23]WEO LINK'!#REF!</definedName>
    <definedName name="EDNA_T_20">'[22]WEO LINK'!#REF!</definedName>
    <definedName name="EDNA_T_28">'[22]WEO LINK'!#REF!</definedName>
    <definedName name="EDNA_T_66">'[23]WEO LINK'!#REF!</definedName>
    <definedName name="EDNE">'[22]WEO LINK'!#REF!</definedName>
    <definedName name="EDNE_11">'[23]WEO LINK'!#REF!</definedName>
    <definedName name="EDNE_20">'[22]WEO LINK'!#REF!</definedName>
    <definedName name="EDNE_28">'[22]WEO LINK'!#REF!</definedName>
    <definedName name="EDNE_66">'[23]WEO LINK'!#REF!</definedName>
    <definedName name="EdssBatchRange">#REF!</definedName>
    <definedName name="EDSSDESCRIPTOR">[45]Contents!$B$73</definedName>
    <definedName name="EDSSDESCRIPTOR_14">#REF!</definedName>
    <definedName name="EDSSDESCRIPTOR_25">#REF!</definedName>
    <definedName name="EDSSDESCRIPTOR_28">#REF!</definedName>
    <definedName name="EDSSFILE">[45]Contents!$B$77</definedName>
    <definedName name="EDSSFILE_14">#REF!</definedName>
    <definedName name="EDSSFILE_25">#REF!</definedName>
    <definedName name="EDSSFILE_28">#REF!</definedName>
    <definedName name="EDSSNAME">[45]Contents!$B$72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[45]Contents!$B$81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[45]Contents!$B$74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'[22]WEO LINK'!#REF!</definedName>
    <definedName name="ENDA_11">'[23]WEO LINK'!#REF!</definedName>
    <definedName name="ENDA_14">#REF!</definedName>
    <definedName name="ENDA_2">NA()</definedName>
    <definedName name="ENDA_20">'[22]WEO LINK'!#REF!</definedName>
    <definedName name="ENDA_25">#REF!</definedName>
    <definedName name="ENDA_28">'[22]WEO LINK'!#REF!</definedName>
    <definedName name="ENDA_66">'[23]WEO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[48]C!$P$428:$T$428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[49]Q5!$A$1:$C$65536,[49]Q5!$A$1:$IV$7</definedName>
    <definedName name="Exch.Rate">#REF!</definedName>
    <definedName name="Exch_Rate">#REF!</definedName>
    <definedName name="exchrate">#REF!</definedName>
    <definedName name="ExitWRS">[50]Main!$AB$27</definedName>
    <definedName name="exp">#REF!</definedName>
    <definedName name="exp_64">#REF!</definedName>
    <definedName name="Exp_GDP">#REF!</definedName>
    <definedName name="Exp_nom">#REF!</definedName>
    <definedName name="________EXP5">#REF!</definedName>
    <definedName name="________EXP6">#REF!</definedName>
    <definedName name="________EXP7">#REF!</definedName>
    <definedName name="________EXP9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[51]Q!$D$52:$O$103</definedName>
    <definedName name="exports">#REF!</definedName>
    <definedName name="expperc">#REF!</definedName>
    <definedName name="expperc_11">[23]Expenditures!#REF!</definedName>
    <definedName name="expperc_20">#REF!</definedName>
    <definedName name="expperc_28">#REF!</definedName>
    <definedName name="expperc_64">#REF!</definedName>
    <definedName name="expperc_66">[23]Expenditures!#REF!</definedName>
    <definedName name="EXR_UPDATE">#REF!</definedName>
    <definedName name="________EXR1">#REF!</definedName>
    <definedName name="________EXR2">#REF!</definedName>
    <definedName name="________EXR3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[52]Index!$C$21</definedName>
    <definedName name="FISUM">#REF!</definedName>
    <definedName name="FK_6_65">___BOP2 [9]LINK!$A$1:$A$42</definedName>
    <definedName name="FLOPEC">#REF!</definedName>
    <definedName name="FLOPEC_14">#REF!</definedName>
    <definedName name="FLOPEC_25">#REF!</definedName>
    <definedName name="FLOWS">#REF!</definedName>
    <definedName name="fmb_11">[41]WEO!#REF!</definedName>
    <definedName name="fmb_14">#REF!</definedName>
    <definedName name="fmb_2">[53]WEO!#REF!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[54]FOREX_DAILY!$A$9:$Q$128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[24]Q4!$E$19:$AH$19</definedName>
    <definedName name="GCB_NGDP_14">NA()</definedName>
    <definedName name="GCB_NGDP_2">NA()</definedName>
    <definedName name="GCB_NGDP_25">NA()</definedName>
    <definedName name="GCB_NGDP_66">[24]Q4!$E$19:$AH$19</definedName>
    <definedName name="GCENL_11">[35]WEO!#REF!</definedName>
    <definedName name="GCENL_66">[35]WEO!#REF!</definedName>
    <definedName name="GCRG_11">[35]WEO!#REF!</definedName>
    <definedName name="GCRG_66">[35]WEO!#REF!</definedName>
    <definedName name="GDP">#REF!</definedName>
    <definedName name="gdp_14">[26]IN!$D$66:$BO$66</definedName>
    <definedName name="GDP_1999_Constant">#REF!</definedName>
    <definedName name="GDP_1999_Current">#REF!</definedName>
    <definedName name="gdp_2">[26]IN!$D$66:$BO$66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[26]IN!$D$66:$BO$66</definedName>
    <definedName name="gdp_28">[26]IN!$D$66:$BO$66</definedName>
    <definedName name="________gdp9096">#REF!</definedName>
    <definedName name="________gdp9297">#REF!</definedName>
    <definedName name="________GDP98">#REF!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[24]Q4!$E$38:$AH$38</definedName>
    <definedName name="GGB_NGDP_14">NA()</definedName>
    <definedName name="GGB_NGDP_2">NA()</definedName>
    <definedName name="GGB_NGDP_25">NA()</definedName>
    <definedName name="GGB_NGDP_66">[24]Q4!$E$38:$AH$38</definedName>
    <definedName name="GGENL_11">[35]WEO!#REF!</definedName>
    <definedName name="GGENL_66">[35]WEO!#REF!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[35]WEO!#REF!</definedName>
    <definedName name="GGRG_66">[35]WEO!#REF!</definedName>
    <definedName name="Grace_IDA">#REF!</definedName>
    <definedName name="Grace_NC">[44]NPV_base!#REF!</definedName>
    <definedName name="Grace1_IDA">#REF!</definedName>
    <definedName name="GRÁFICO_10.3.1.">'[36]GRÁFICO DE FONDO POR AFILIADO'!$A$3:$H$35</definedName>
    <definedName name="GRÁFICO_10.3.2">'[36]GRÁFICO DE FONDO POR AFILIADO'!$A$36:$H$68</definedName>
    <definedName name="GRÁFICO_10.3.3">'[36]GRÁFICO DE FONDO POR AFILIADO'!$A$69:$H$101</definedName>
    <definedName name="GRÁFICO_10.3.4.">'[36]GRÁFICO DE FONDO POR AFILIADO'!$A$103:$H$135</definedName>
    <definedName name="GRÁFICO_10_3_1_">'[36]GRÁFICO DE FONDO POR AFILIADO'!$A$3:$H$35</definedName>
    <definedName name="GRÁFICO_10_3_2">'[36]GRÁFICO DE FONDO POR AFILIADO'!$A$36:$H$68</definedName>
    <definedName name="GRÁFICO_10_3_3">'[36]GRÁFICO DE FONDO POR AFILIADO'!$A$69:$H$101</definedName>
    <definedName name="GRÁFICO_10_3_4_">'[36]GRÁFICO DE FONDO POR AFILIADO'!$A$103:$H$135</definedName>
    <definedName name="GRÁFICO_N_10.2.4.">#REF!</definedName>
    <definedName name="GRÁFICO_N_10_2_4_">#REF!</definedName>
    <definedName name="GRAND_TOTAL">#REF!</definedName>
    <definedName name="GRAPHS">[19]interv!$A$1:$H$23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'[55]GG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[30]IMP!#REF!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[44]NPV_base!#REF!</definedName>
    <definedName name="InterestRate">#REF!</definedName>
    <definedName name="invtab">'[20]BFtab10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[25]KA!$E$10:$BP$10</definedName>
    <definedName name="ka_11">[27]KA!$E$10:$BP$10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[56]DOC!$C$8</definedName>
    <definedName name="lclub">#REF!</definedName>
    <definedName name="LEFT">#REF!</definedName>
    <definedName name="LEND">#REF!</definedName>
    <definedName name="LIABILITIES">'[57]CBA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'[58]Table 6_MacroFrame'!#REF!</definedName>
    <definedName name="lkdjfafoij_11">'[59]Table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[51]EU!$BS$29:$CB$88</definedName>
    <definedName name="Maturity_IDA">#REF!</definedName>
    <definedName name="Maturity_NC">[44]NPV_base!#REF!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'[22]WEO LINK'!#REF!</definedName>
    <definedName name="MCV_14">NA()</definedName>
    <definedName name="MCV_2">NA()</definedName>
    <definedName name="MCV_20">'[22]WEO LINK'!#REF!</definedName>
    <definedName name="MCV_25">NA()</definedName>
    <definedName name="MCV_28">'[22]WEO LINK'!#REF!</definedName>
    <definedName name="MCV_35">[60]Q2!$E$63:$AH$63</definedName>
    <definedName name="MCV_B">'[22]WEO LINK'!#REF!</definedName>
    <definedName name="MCV_B_11">'[23]WEO LINK'!#REF!</definedName>
    <definedName name="MCV_B_14">#REF!</definedName>
    <definedName name="MCV_B_2">NA()</definedName>
    <definedName name="MCV_B_20">'[22]WEO LINK'!#REF!</definedName>
    <definedName name="MCV_B_25">#REF!</definedName>
    <definedName name="MCV_B_28">'[22]WEO LINK'!#REF!</definedName>
    <definedName name="MCV_B_66">'[23]WEO LINK'!#REF!</definedName>
    <definedName name="MCV_B1">#REF!</definedName>
    <definedName name="MCV_D">'[22]WEO LINK'!#REF!</definedName>
    <definedName name="MCV_D_11">'[23]WEO LINK'!#REF!</definedName>
    <definedName name="MCV_D_14">NA()</definedName>
    <definedName name="MCV_D_2">NA()</definedName>
    <definedName name="MCV_D_20">'[22]WEO LINK'!#REF!</definedName>
    <definedName name="MCV_D_25">NA()</definedName>
    <definedName name="MCV_D_28">'[22]WEO LINK'!#REF!</definedName>
    <definedName name="MCV_D_66">'[23]WEO LINK'!#REF!</definedName>
    <definedName name="MCV_D1">#REF!</definedName>
    <definedName name="MCV_N">'[22]WEO LINK'!#REF!</definedName>
    <definedName name="MCV_N_14">NA()</definedName>
    <definedName name="MCV_N_2">NA()</definedName>
    <definedName name="MCV_N_20">'[22]WEO LINK'!#REF!</definedName>
    <definedName name="MCV_N_25">NA()</definedName>
    <definedName name="MCV_N_28">'[22]WEO LINK'!#REF!</definedName>
    <definedName name="MCV_T">'[22]WEO LINK'!#REF!</definedName>
    <definedName name="MCV_T_11">'[23]WEO LINK'!#REF!</definedName>
    <definedName name="MCV_T_14">NA()</definedName>
    <definedName name="MCV_T_2">NA()</definedName>
    <definedName name="MCV_T_20">'[22]WEO LINK'!#REF!</definedName>
    <definedName name="MCV_T_25">NA()</definedName>
    <definedName name="MCV_T_28">'[22]WEO LINK'!#REF!</definedName>
    <definedName name="MCV_T_66">'[23]WEO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[40]Prog!#REF!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[26]CAgds!$D$14:$BO$14</definedName>
    <definedName name="mgoods_11">[61]CAgds!$D$14:$BO$14</definedName>
    <definedName name="MICRO">#REF!</definedName>
    <definedName name="MICROM_11">[35]WEO!#REF!</definedName>
    <definedName name="MICROM_66">[35]WEO!#REF!</definedName>
    <definedName name="MIDDLE">#REF!</definedName>
    <definedName name="MIMP3">[19]monimp!$A$88:$F$92</definedName>
    <definedName name="MIMPALL">[19]monimp!$A$67:$F$88</definedName>
    <definedName name="minc">[26]CAinc!$D$14:$BO$14</definedName>
    <definedName name="minc_11">[61]CAinc!$D$14:$BO$14</definedName>
    <definedName name="MISC3">#REF!</definedName>
    <definedName name="MISC4">[3]OUTPUT!#REF!</definedName>
    <definedName name="mm">mm</definedName>
    <definedName name="mm_11">[62]labels!#REF!</definedName>
    <definedName name="mm_14">[62]labels!#REF!</definedName>
    <definedName name="mm_20">mm_20</definedName>
    <definedName name="mm_24">mm_24</definedName>
    <definedName name="mm_25">[62]labels!#REF!</definedName>
    <definedName name="mm_28">mm_28</definedName>
    <definedName name="MNDATES">#REF!</definedName>
    <definedName name="MNEER">#REF!</definedName>
    <definedName name="mnfs">[26]CAnfs!$D$14:$BO$14</definedName>
    <definedName name="mnfs_11">[61]CAnfs!$D$14:$BO$14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[19]Montabs!$B$315:$CO$371</definedName>
    <definedName name="MONSURR">[19]Montabs!$B$374:$CO$425</definedName>
    <definedName name="MONSURVEY">[19]Montabs!$B$243:$CQ$311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________MTS2">'[5]Annual Tables'!#REF!</definedName>
    <definedName name="Multilateral">#REF!</definedName>
    <definedName name="Municipios">#REF!</definedName>
    <definedName name="Municipios_14">#REF!</definedName>
    <definedName name="Municipios_25">#REF!</definedName>
    <definedName name="NAME">[63]DATA!$B$1:$IT$1</definedName>
    <definedName name="name1">#REF!</definedName>
    <definedName name="name1_11">#REF!</definedName>
    <definedName name="name1_17">'[22]Data _ Calc'!#REF!</definedName>
    <definedName name="name1_20">#REF!</definedName>
    <definedName name="name1_22">'[22]Main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'[20]BFtab10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[31]NIR__!$A$77:$AM$118</definedName>
    <definedName name="NBUNIR">[31]NIR__!$A$4:$AM$72</definedName>
    <definedName name="NC_R">[33]weo_real!#REF!</definedName>
    <definedName name="NCG">'[22]WEO LINK'!#REF!</definedName>
    <definedName name="NCG_14">NA()</definedName>
    <definedName name="NCG_2">NA()</definedName>
    <definedName name="NCG_20">'[22]WEO LINK'!#REF!</definedName>
    <definedName name="NCG_25">NA()</definedName>
    <definedName name="NCG_28">'[22]WEO LINK'!#REF!</definedName>
    <definedName name="NCG_R">'[22]WEO LINK'!#REF!</definedName>
    <definedName name="NCG_R_14">NA()</definedName>
    <definedName name="NCG_R_2">NA()</definedName>
    <definedName name="NCG_R_20">'[22]WEO LINK'!#REF!</definedName>
    <definedName name="NCG_R_25">NA()</definedName>
    <definedName name="NCG_R_28">'[22]WEO LINK'!#REF!</definedName>
    <definedName name="NCP">'[22]WEO LINK'!#REF!</definedName>
    <definedName name="NCP_14">NA()</definedName>
    <definedName name="NCP_2">NA()</definedName>
    <definedName name="NCP_20">'[22]WEO LINK'!#REF!</definedName>
    <definedName name="NCP_25">NA()</definedName>
    <definedName name="NCP_28">'[22]WEO LINK'!#REF!</definedName>
    <definedName name="NCP_R">'[22]WEO LINK'!#REF!</definedName>
    <definedName name="NCP_R_14">NA()</definedName>
    <definedName name="NCP_R_2">NA()</definedName>
    <definedName name="NCP_R_20">'[22]WEO LINK'!#REF!</definedName>
    <definedName name="NCP_R_25">NA()</definedName>
    <definedName name="NCP_R_28">'[22]WEO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'[22]Data _ Calc'!#REF!</definedName>
    <definedName name="newt2_22">'[22]Main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[33]weo_real!#REF!</definedName>
    <definedName name="NFB_R_GDP">[33]weo_real!#REF!</definedName>
    <definedName name="NFI">'[22]WEO LINK'!#REF!</definedName>
    <definedName name="NFI_14">NA()</definedName>
    <definedName name="NFI_2">NA()</definedName>
    <definedName name="NFI_20">'[22]WEO LINK'!#REF!</definedName>
    <definedName name="NFI_25">NA()</definedName>
    <definedName name="NFI_28">'[22]WEO LINK'!#REF!</definedName>
    <definedName name="NFI_R">'[22]WEO LINK'!#REF!</definedName>
    <definedName name="NFI_R_14">NA()</definedName>
    <definedName name="NFI_R_2">NA()</definedName>
    <definedName name="NFI_R_20">'[22]WEO LINK'!#REF!</definedName>
    <definedName name="NFI_R_25">NA()</definedName>
    <definedName name="NFI_R_28">'[22]WEO LINK'!#REF!</definedName>
    <definedName name="NGDP">'[22]WEO LINK'!#REF!</definedName>
    <definedName name="NGDP_14">NA()</definedName>
    <definedName name="NGDP_2">NA()</definedName>
    <definedName name="NGDP_20">'[22]WEO LINK'!#REF!</definedName>
    <definedName name="NGDP_25">NA()</definedName>
    <definedName name="NGDP_28">'[22]WEO LINK'!#REF!</definedName>
    <definedName name="NGDP_35">[60]Q2!$E$47:$AH$47</definedName>
    <definedName name="NGDP_DG">NA()</definedName>
    <definedName name="NGDP_R">'[22]WEO LINK'!#REF!</definedName>
    <definedName name="NGDP_R_14">NA()</definedName>
    <definedName name="NGDP_R_2">NA()</definedName>
    <definedName name="NGDP_R_20">'[22]WEO LINK'!#REF!</definedName>
    <definedName name="NGDP_R_25">NA()</definedName>
    <definedName name="NGDP_R_28">'[22]WEO LINK'!#REF!</definedName>
    <definedName name="NGDP_RG">[24]Q1!$E$51:$AH$51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'[22]WEO LINK'!#REF!</definedName>
    <definedName name="NGS_20">'[22]WEO LINK'!#REF!</definedName>
    <definedName name="NGS_28">'[22]WEO LINK'!#REF!</definedName>
    <definedName name="NGS_NGDP">NA()</definedName>
    <definedName name="NI_R">[33]weo_real!#REF!</definedName>
    <definedName name="NINV">'[22]WEO LINK'!#REF!</definedName>
    <definedName name="NINV_14">NA()</definedName>
    <definedName name="NINV_2">NA()</definedName>
    <definedName name="NINV_20">'[22]WEO LINK'!#REF!</definedName>
    <definedName name="NINV_25">NA()</definedName>
    <definedName name="NINV_28">'[22]WEO LINK'!#REF!</definedName>
    <definedName name="NINV_R">'[22]WEO LINK'!#REF!</definedName>
    <definedName name="NINV_R_14">NA()</definedName>
    <definedName name="NINV_R_2">NA()</definedName>
    <definedName name="NINV_R_20">'[22]WEO LINK'!#REF!</definedName>
    <definedName name="NINV_R_25">NA()</definedName>
    <definedName name="NINV_R_28">'[22]WEO LINK'!#REF!</definedName>
    <definedName name="NINV_R_GDP">[33]weo_real!#REF!</definedName>
    <definedName name="NIR">[19]junk!$A$108:$F$137</definedName>
    <definedName name="NIRCURR">#REF!</definedName>
    <definedName name="NLG">#REF!</definedName>
    <definedName name="NM">'[22]WEO LINK'!#REF!</definedName>
    <definedName name="NM_14">NA()</definedName>
    <definedName name="NM_2">NA()</definedName>
    <definedName name="NM_20">'[22]WEO LINK'!#REF!</definedName>
    <definedName name="NM_25">NA()</definedName>
    <definedName name="NM_28">'[22]WEO LINK'!#REF!</definedName>
    <definedName name="NM_R">'[22]WEO LINK'!#REF!</definedName>
    <definedName name="NM_R_14">NA()</definedName>
    <definedName name="NM_R_2">NA()</definedName>
    <definedName name="NM_R_20">'[22]WEO LINK'!#REF!</definedName>
    <definedName name="NM_R_25">NA()</definedName>
    <definedName name="NM_R_28">'[22]WEO LINK'!#REF!</definedName>
    <definedName name="nman">nman</definedName>
    <definedName name="NMG_R">'[22]WEO LINK'!#REF!</definedName>
    <definedName name="NMG_R_20">'[22]WEO LINK'!#REF!</definedName>
    <definedName name="NMG_R_28">'[22]WEO LINK'!#REF!</definedName>
    <definedName name="NMG_RG">NA()</definedName>
    <definedName name="NMS_R">[33]weo_real!#REF!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[64]Prog!#REF!</definedName>
    <definedName name="NTDD_R">[33]weo_real!#REF!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'[22]WEO LINK'!#REF!</definedName>
    <definedName name="NX_14">NA()</definedName>
    <definedName name="NX_2">NA()</definedName>
    <definedName name="NX_20">'[22]WEO LINK'!#REF!</definedName>
    <definedName name="NX_25">NA()</definedName>
    <definedName name="NX_28">'[22]WEO LINK'!#REF!</definedName>
    <definedName name="NX_R">'[22]WEO LINK'!#REF!</definedName>
    <definedName name="NX_R_14">NA()</definedName>
    <definedName name="NX_R_2">NA()</definedName>
    <definedName name="NX_R_20">'[22]WEO LINK'!#REF!</definedName>
    <definedName name="NX_R_25">NA()</definedName>
    <definedName name="NX_R_28">'[22]WEO LINK'!#REF!</definedName>
    <definedName name="NXG_R">'[22]WEO LINK'!#REF!</definedName>
    <definedName name="NXG_R_20">'[22]WEO LINK'!#REF!</definedName>
    <definedName name="NXG_R_28">'[22]WEO LINK'!#REF!</definedName>
    <definedName name="NXG_RG">NA()</definedName>
    <definedName name="NXS_R">[33]weo_real!#REF!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[62]labels!#REF!</definedName>
    <definedName name="p_25">[62]labels!#REF!</definedName>
    <definedName name="P92_">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Parmeshwar">#REF!</definedName>
    <definedName name="Pay_Cap">[65]Baseline!#REF!</definedName>
    <definedName name="pchBM">#REF!</definedName>
    <definedName name="pchBMG">#REF!</definedName>
    <definedName name="pchBX">#REF!</definedName>
    <definedName name="pchBXG">#REF!</definedName>
    <definedName name="pchNM_R">[33]weo_real!#REF!</definedName>
    <definedName name="pchNMG_R">[24]Q1!$E$45:$AH$45</definedName>
    <definedName name="pchNX_R">[33]weo_real!#REF!</definedName>
    <definedName name="pchNXG_R">[24]Q1!$E$36:$AH$36</definedName>
    <definedName name="pchTX_D">#REF!</definedName>
    <definedName name="pchTXG_D">#REF!</definedName>
    <definedName name="pchWPCP33_D">#REF!</definedName>
    <definedName name="pclub">#REF!</definedName>
    <definedName name="PCPI">'[22]WEO LINK'!#REF!</definedName>
    <definedName name="PCPI_20">'[22]WEO LINK'!#REF!</definedName>
    <definedName name="PCPI_28">'[22]WEO LINK'!#REF!</definedName>
    <definedName name="PCPIG">[24]Q3!$E$22:$AH$22</definedName>
    <definedName name="PCPIG_14">NA()</definedName>
    <definedName name="PCPIG_2">NA()</definedName>
    <definedName name="PCPIG_25">NA()</definedName>
    <definedName name="PD_JH">'[66]Output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picsdata">#REF!</definedName>
    <definedName name="pinvtab">'[20]BFtab10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________PPI97">'[4]REER Forecast'!#REF!</definedName>
    <definedName name="PPPI95">[69]WPI!#REF!</definedName>
    <definedName name="PPPWGT">NA()</definedName>
    <definedName name="PRICES">#REF!</definedName>
    <definedName name="print_aea">#REF!</definedName>
    <definedName name="_xlnm.Print_Area" localSheetId="0">'martie 2024 '!$A$1:$S$71</definedName>
    <definedName name="_xlnm.Print_Area">#REF!</definedName>
    <definedName name="PRINT_AREA_MI">[7]EU2DBase!$C$12:$U$156</definedName>
    <definedName name="Print_Area1">[70]Tab16_2000_!$A$1:$G$33</definedName>
    <definedName name="Print_Area2">[70]Tab16_2000_!$A$1:$G$33</definedName>
    <definedName name="Print_Area3">[70]Tab16_2000_!$A$1:$G$33</definedName>
    <definedName name="_xlnm.Print_Titles" localSheetId="0">'martie 2024 '!$13:$18</definedName>
    <definedName name="PRINT_TITLES_MI">#REF!</definedName>
    <definedName name="Print1">[71]DATA!$A$2:$BK$75</definedName>
    <definedName name="Print2">[71]DATA!$A$77:$AX$111</definedName>
    <definedName name="Print3">[71]DATA!$A$112:$CH$112</definedName>
    <definedName name="Print4">[71]DATA!$A$113:$AX$125</definedName>
    <definedName name="Print5">[71]DATA!$A$128:$AM$133</definedName>
    <definedName name="Print6">[71]DATA!#REF!</definedName>
    <definedName name="Print6_9">[71]DATA!$A$135:$N$199</definedName>
    <definedName name="printme">#REF!</definedName>
    <definedName name="PRINTNMP">#REF!</definedName>
    <definedName name="PrintThis_Links">[50]Links!$A$1:$F$33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'[72]Debtind:2001_02 Debt Service '!$B$2:$J$72</definedName>
    <definedName name="PROJ">[72]XMS:MT_Low!$B$2:$N$57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[73]GRAFPROM!#REF!</definedName>
    <definedName name="ProposedCredits">#REF!</definedName>
    <definedName name="prt">[19]real!$A$1:$V$98</definedName>
    <definedName name="________prt1">#REF!</definedName>
    <definedName name="________prt2">#REF!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[9]LINK!$A$1:$A$42</definedName>
    <definedName name="RANGENAME_11">#REF!</definedName>
    <definedName name="rateavuseuro">[25]INweo!$E$20:$BP$20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[25]INweo!$E$21:$BP$21</definedName>
    <definedName name="Ratios">#REF!</definedName>
    <definedName name="Ratios_14">#REF!</definedName>
    <definedName name="Ratios_25">#REF!</definedName>
    <definedName name="REA_EXP">[74]OUT!$L$46:$S$88</definedName>
    <definedName name="REA_SEC">[74]OUT!$L$191:$S$218</definedName>
    <definedName name="REAL">#REF!</definedName>
    <definedName name="REAL_SAV">[74]OUT!$L$8:$S$30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[19]Montabs!$B$482:$AJ$533</definedName>
    <definedName name="REDCBACC">[19]Montabs!$B$482:$AM$533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[19]Montabs!$B$537:$AM$589</definedName>
    <definedName name="REDMS">[19]Montabs!$B$536:$AJ$589</definedName>
    <definedName name="REDTab10">[75]Documents!$B$454:$H$501</definedName>
    <definedName name="REDTab35">[76]RED!#REF!</definedName>
    <definedName name="REDTab43a">#REF!</definedName>
    <definedName name="REDTab43b">#REF!</definedName>
    <definedName name="REDTab6">[75]Documents!$B$273:$G$320</definedName>
    <definedName name="REDTab8">[75]Documents!$B$349:$G$383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[45]Contents!$B$79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________rep1">#REF!</definedName>
    <definedName name="rep1_11">#REF!</definedName>
    <definedName name="rep1_14">#REF!</definedName>
    <definedName name="rep1_25">#REF!</definedName>
    <definedName name="rep1_28">#REF!</definedName>
    <definedName name="________rep2">#REF!</definedName>
    <definedName name="rep2_11">#REF!</definedName>
    <definedName name="rep2_14">#REF!</definedName>
    <definedName name="rep2_25">#REF!</definedName>
    <definedName name="rep2_28">#REF!</definedName>
    <definedName name="________RES2">[3]RES!#REF!</definedName>
    <definedName name="RetrieveMode">[77]Setup!$A$1:$A$3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________rge1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[50]Main!$AB$28</definedName>
    <definedName name="rngDepartmentDrive">[50]Main!$AB$25</definedName>
    <definedName name="rngEMailAddress">[50]Main!$AB$22</definedName>
    <definedName name="rngErrorSort">[50]ErrCheck!$A$4</definedName>
    <definedName name="rngLastSave">[50]Main!$G$21</definedName>
    <definedName name="rngLastSent">[50]Main!$G$20</definedName>
    <definedName name="rngLastUpdate">[50]Links!$D$2</definedName>
    <definedName name="rngNeedsUpdate">[50]Links!$E$2</definedName>
    <definedName name="rngNews">[50]Main!$AB$29</definedName>
    <definedName name="RNGNM">#REF!</definedName>
    <definedName name="rngQuestChecked">[50]ErrCheck!$A$3</definedName>
    <definedName name="ROMBOP">#REF!</definedName>
    <definedName name="rquarterly">#REF!</definedName>
    <definedName name="rXDR">#REF!</definedName>
    <definedName name="________s92">#N/A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'[18]Output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[74]IN!$B$22:$S$49</definedName>
    <definedName name="SHEETNAME_11">#REF!</definedName>
    <definedName name="Simple">#REF!</definedName>
    <definedName name="sitab">#REF!</definedName>
    <definedName name="sitab_11">#REF!</definedName>
    <definedName name="________som1">'[1]data input'!#REF!</definedName>
    <definedName name="________som2">'[1]data input'!#REF!</definedName>
    <definedName name="________som3">'[1]data input'!#REF!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________SR2">#REF!</definedName>
    <definedName name="SR2_11">#REF!</definedName>
    <definedName name="SR2_14">#REF!</definedName>
    <definedName name="SR2_25">#REF!</definedName>
    <definedName name="SR2_28">#REF!</definedName>
    <definedName name="________SR3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'[18]Output data'!#REF!</definedName>
    <definedName name="SRTab6">#REF!</definedName>
    <definedName name="SRTab7">[76]RED!#REF!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[78]IMATA!$B$45:$B$108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[79]a45!#REF!</definedName>
    <definedName name="Stocks_Form">[79]a45!#REF!</definedName>
    <definedName name="Stocks_IDs">[79]a45!#REF!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________SUM1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[75]Prices!$A$99:$J$131</definedName>
    <definedName name="T11IMW">[75]Labor!$B$3:$J$45</definedName>
    <definedName name="T12ULC">[75]Labor!$B$53:$J$97</definedName>
    <definedName name="T13LFE">[75]Labor!$B$155:$I$200</definedName>
    <definedName name="T14EPE">[75]Labor!$B$256:$J$309</definedName>
    <definedName name="T15ROP">#REF!</definedName>
    <definedName name="T16OPU">#REF!</definedName>
    <definedName name="t1a">#REF!</definedName>
    <definedName name="t2a">#REF!</definedName>
    <definedName name="T2YSECREA">[80]GDPSEC!$A$11:$M$80</definedName>
    <definedName name="t3a">#REF!</definedName>
    <definedName name="T3YSECNOM">[80]GDPSEC!$A$93:$M$153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[75]Prices!$A$3:$R$47</definedName>
    <definedName name="Tab">#REF!</definedName>
    <definedName name="________TAB05">#REF!</definedName>
    <definedName name="________tab06">#REF!</definedName>
    <definedName name="________tab07">#REF!</definedName>
    <definedName name="________tab1">#REF!</definedName>
    <definedName name="tab1_11">#REF!</definedName>
    <definedName name="tab1_14">#REF!</definedName>
    <definedName name="tab1_25">#REF!</definedName>
    <definedName name="tab1_28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Tab19_14">#REF!</definedName>
    <definedName name="Tab19_25">#REF!</definedName>
    <definedName name="TAB1A">#REF!</definedName>
    <definedName name="TAB1CK">#REF!</definedName>
    <definedName name="________tab2">#REF!</definedName>
    <definedName name="tab2_11">#REF!</definedName>
    <definedName name="tab2_14">#REF!</definedName>
    <definedName name="tab2_25">#REF!</definedName>
    <definedName name="tab2_28">#REF!</definedName>
    <definedName name="________Tab20">#REF!</definedName>
    <definedName name="Tab20_14">#REF!</definedName>
    <definedName name="Tab20_25">#REF!</definedName>
    <definedName name="________Tab21">#REF!</definedName>
    <definedName name="Tab21_14">#REF!</definedName>
    <definedName name="Tab21_25">#REF!</definedName>
    <definedName name="________tab22">#REF!</definedName>
    <definedName name="tab22_11">'[81]RED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'[81]RED tables'!#REF!</definedName>
    <definedName name="________tab23">#REF!</definedName>
    <definedName name="tab23_11">'[81]RED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'[81]RED tables'!#REF!</definedName>
    <definedName name="________tab24">#REF!</definedName>
    <definedName name="tab24_11">'[81]RED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'[81]RED tables'!#REF!</definedName>
    <definedName name="________tab25">#REF!</definedName>
    <definedName name="tab25_11">'[81]RED tables'!#REF!</definedName>
    <definedName name="tab25_20">#REF!</definedName>
    <definedName name="tab25_28">#REF!</definedName>
    <definedName name="tab25_66">'[81]RED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________tab26">#REF!</definedName>
    <definedName name="Tab26_11">#REF!</definedName>
    <definedName name="Tab26_14">#REF!</definedName>
    <definedName name="Tab26_2">#REF!</definedName>
    <definedName name="Tab26_25">#REF!</definedName>
    <definedName name="________tab27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________tab28">#REF!</definedName>
    <definedName name="tab28_11">#REF!</definedName>
    <definedName name="tab28_14">#REF!</definedName>
    <definedName name="tab28_25">#REF!</definedName>
    <definedName name="tab28_28">#REF!</definedName>
    <definedName name="________Tab29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________tab3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________Tab30">#REF!</definedName>
    <definedName name="Tab30_14">#REF!</definedName>
    <definedName name="Tab30_25">#REF!</definedName>
    <definedName name="________Tab31">#REF!</definedName>
    <definedName name="Tab31_14">#REF!</definedName>
    <definedName name="Tab31_25">#REF!</definedName>
    <definedName name="________Tab32">#REF!</definedName>
    <definedName name="Tab32_14">#REF!</definedName>
    <definedName name="Tab32_25">#REF!</definedName>
    <definedName name="________Tab33">#REF!</definedName>
    <definedName name="Tab33_14">#REF!</definedName>
    <definedName name="Tab33_25">#REF!</definedName>
    <definedName name="________tab34">#REF!</definedName>
    <definedName name="Tab34_14">#REF!</definedName>
    <definedName name="Tab34_2">#REF!</definedName>
    <definedName name="Tab34_25">#REF!</definedName>
    <definedName name="________Tab35">#REF!</definedName>
    <definedName name="Tab35_14">#REF!</definedName>
    <definedName name="Tab35_25">#REF!</definedName>
    <definedName name="________tab37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________tab4">#REF!</definedName>
    <definedName name="TAB4_11">[82]E!$A$1:$AK$43</definedName>
    <definedName name="tab4_14">#REF!</definedName>
    <definedName name="tab4_2">#REF!</definedName>
    <definedName name="tab4_25">#REF!</definedName>
    <definedName name="tab4_28">#REF!</definedName>
    <definedName name="TAB4_66">[82]E!$A$1:$AK$43</definedName>
    <definedName name="________tab43">#REF!</definedName>
    <definedName name="________tab44">#REF!</definedName>
    <definedName name="TAB4A">[82]E!$B$102:$AK$153</definedName>
    <definedName name="TAB4B">[82]E!$B$48:$AK$100</definedName>
    <definedName name="________tab5">#REF!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________tab6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________tab7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________tab8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________tab9">#REF!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[83]Table!$A$1:$AA$81</definedName>
    <definedName name="Table__47">[84]RED47!$A$1:$I$53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[85]Table!$A$3:$AB$70</definedName>
    <definedName name="Table_debt_14">#REF!</definedName>
    <definedName name="Table_debt_25">#REF!</definedName>
    <definedName name="Table_debt_new">[86]Table!$A$3:$AB$70</definedName>
    <definedName name="Table_debt_new_11">[87]Table!$A$3:$AB$70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[74]Labor!$A$1:$X$58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[85]Table_GEF!$B$2:$T$51</definedName>
    <definedName name="Tbl_GFN_14">#REF!</definedName>
    <definedName name="Tbl_GFN_25">#REF!</definedName>
    <definedName name="________TBL2">#REF!</definedName>
    <definedName name="________TBL4">#REF!</definedName>
    <definedName name="________TBL5">#REF!</definedName>
    <definedName name="TBLA">#REF!</definedName>
    <definedName name="TBLB">#REF!</definedName>
    <definedName name="tblChecks">[50]ErrCheck!$A$3:$E$5</definedName>
    <definedName name="tblLinks">[50]Links!$A$4:$F$33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'[22]WEO LINK'!#REF!</definedName>
    <definedName name="TMG_D_11">'[23]WEO LINK'!#REF!</definedName>
    <definedName name="TMG_D_14">[28]Q5!$E$23:$AH$23</definedName>
    <definedName name="TMG_D_2">[28]Q5!$E$23:$AH$23</definedName>
    <definedName name="TMG_D_20">'[22]WEO LINK'!#REF!</definedName>
    <definedName name="TMG_D_25">[28]Q5!$E$23:$AH$23</definedName>
    <definedName name="TMG_D_28">'[22]WEO LINK'!#REF!</definedName>
    <definedName name="TMG_D_66">'[23]WEO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'[22]WEO LINK'!#REF!</definedName>
    <definedName name="TMGO_11">'[23]WEO LINK'!#REF!</definedName>
    <definedName name="TMGO_14">NA()</definedName>
    <definedName name="TMGO_2">NA()</definedName>
    <definedName name="TMGO_20">'[22]WEO LINK'!#REF!</definedName>
    <definedName name="TMGO_25">NA()</definedName>
    <definedName name="TMGO_28">'[22]WEO LINK'!#REF!</definedName>
    <definedName name="TMGO_66">'[23]WEO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'[22]WEO LINK'!#REF!</definedName>
    <definedName name="TXG_D_11">'[23]WEO LINK'!#REF!</definedName>
    <definedName name="TXG_D_14">NA()</definedName>
    <definedName name="TXG_D_2">NA()</definedName>
    <definedName name="TXG_D_20">'[22]WEO LINK'!#REF!</definedName>
    <definedName name="TXG_D_25">NA()</definedName>
    <definedName name="TXG_D_28">'[22]WEO LINK'!#REF!</definedName>
    <definedName name="TXG_D_66">'[23]WEO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'[22]WEO LINK'!#REF!</definedName>
    <definedName name="TXGO_11">'[23]WEO LINK'!#REF!</definedName>
    <definedName name="TXGO_14">NA()</definedName>
    <definedName name="TXGO_2">NA()</definedName>
    <definedName name="TXGO_20">'[22]WEO LINK'!#REF!</definedName>
    <definedName name="TXGO_25">NA()</definedName>
    <definedName name="TXGO_28">'[22]WEO LINK'!#REF!</definedName>
    <definedName name="TXGO_66">'[23]WEO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________UKR1">[7]EU2DBase!$C$1:$F$196</definedName>
    <definedName name="________UKR2">[7]EU2DBase!$G$1:$U$196</definedName>
    <definedName name="________UKR3">[7]EU2DBase!#REF!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[45]Contents!$B$80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[19]Montabs:junk!$B$17:$U$38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________WEO1">#REF!</definedName>
    <definedName name="WEO1_14">#REF!</definedName>
    <definedName name="WEO1_25">#REF!</definedName>
    <definedName name="________WEO2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[35]WEO!#REF!</definedName>
    <definedName name="WIN_66">[35]WEO!#REF!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[26]CAgds!$D$12:$BO$12</definedName>
    <definedName name="xgoods_11">[61]CAgds!$D$12:$BO$12</definedName>
    <definedName name="XGS">#REF!</definedName>
    <definedName name="xinc">[26]CAinc!$D$12:$BO$12</definedName>
    <definedName name="xinc_11">[61]CAinc!$D$12:$BO$12</definedName>
    <definedName name="xnfs">[26]CAnfs!$D$12:$BO$12</definedName>
    <definedName name="xnfs_11">[61]CAnfs!$D$12:$BO$12</definedName>
    <definedName name="XOF">#REF!</definedName>
    <definedName name="xr">#REF!</definedName>
    <definedName name="xxWRS_1">___BOP2 [9]LINK!$A$1:$A$42</definedName>
    <definedName name="xxWRS_1_15">___BOP2 [9]LINK!$A$1:$A$42</definedName>
    <definedName name="xxWRS_1_17">___BOP2 [9]LINK!$A$1:$A$42</definedName>
    <definedName name="xxWRS_1_2">#REF!</definedName>
    <definedName name="xxWRS_1_20">___BOP2 [9]LINK!$A$1:$A$42</definedName>
    <definedName name="xxWRS_1_22">___BOP2 [9]LINK!$A$1:$A$42</definedName>
    <definedName name="xxWRS_1_24">___BOP2 [9]LINK!$A$1:$A$42</definedName>
    <definedName name="xxWRS_1_28">___BOP2 [9]LINK!$A$1:$A$42</definedName>
    <definedName name="xxWRS_1_37">___BOP2 [9]LINK!$A$1:$A$42</definedName>
    <definedName name="xxWRS_1_38">___BOP2 [9]LINK!$A$1:$A$42</definedName>
    <definedName name="xxWRS_1_46">___BOP2 [9]LINK!$A$1:$A$42</definedName>
    <definedName name="xxWRS_1_47">___BOP2 [9]LINK!$A$1:$A$42</definedName>
    <definedName name="xxWRS_1_49">___BOP2 [9]LINK!$A$1:$A$42</definedName>
    <definedName name="xxWRS_1_54">___BOP2 [9]LINK!$A$1:$A$42</definedName>
    <definedName name="xxWRS_1_55">___BOP2 [9]LINK!$A$1:$A$42</definedName>
    <definedName name="xxWRS_1_56">___BOP2 [9]LINK!$A$1:$A$42</definedName>
    <definedName name="xxWRS_1_57">___BOP2 [9]LINK!$A$1:$A$42</definedName>
    <definedName name="xxWRS_1_61">___BOP2 [9]LINK!$A$1:$A$42</definedName>
    <definedName name="xxWRS_1_63">___BOP2 [9]LINK!$A$1:$A$42</definedName>
    <definedName name="xxWRS_1_64">___BOP2 [9]LINK!$A$1:$A$42</definedName>
    <definedName name="xxWRS_1_65">___BOP2 [9]LINK!$A$1:$A$42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[88]Table!$A$3:$AB$70</definedName>
    <definedName name="xxxxx_11">[89]Table!$A$3:$AB$70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[90]ass!$A$7:$IV$7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[91]oth!$A$17:$IV$17</definedName>
    <definedName name="zRoWCPIchange">#REF!</definedName>
    <definedName name="zRoWCPIchange_14">#REF!</definedName>
    <definedName name="zRoWCPIchange_25">#REF!</definedName>
    <definedName name="zSDReRate">[91]ass!$A$24:$IV$24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'[92]до викупа'!$E$664</definedName>
  </definedNames>
  <calcPr calcId="162913" fullCalcOnLoad="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O66" i="1"/>
  <c r="N68" i="1"/>
  <c r="N67" i="1"/>
  <c r="P67" i="1" s="1"/>
  <c r="Q67" i="1" s="1"/>
  <c r="M66" i="1"/>
  <c r="K66" i="1"/>
  <c r="I66" i="1"/>
  <c r="G66" i="1"/>
  <c r="F66" i="1"/>
  <c r="E66" i="1"/>
  <c r="C66" i="1"/>
  <c r="N65" i="1"/>
  <c r="P65" i="1" s="1"/>
  <c r="R65" i="1" s="1"/>
  <c r="O63" i="1"/>
  <c r="D63" i="1"/>
  <c r="Q63" i="1"/>
  <c r="M63" i="1"/>
  <c r="K63" i="1"/>
  <c r="J63" i="1"/>
  <c r="I63" i="1"/>
  <c r="H63" i="1"/>
  <c r="G63" i="1"/>
  <c r="F63" i="1"/>
  <c r="E63" i="1"/>
  <c r="C63" i="1"/>
  <c r="N62" i="1"/>
  <c r="N61" i="1"/>
  <c r="N60" i="1"/>
  <c r="N56" i="1"/>
  <c r="P56" i="1" s="1"/>
  <c r="R56" i="1" s="1"/>
  <c r="N55" i="1"/>
  <c r="N54" i="1"/>
  <c r="N53" i="1"/>
  <c r="P53" i="1" s="1"/>
  <c r="R53" i="1" s="1"/>
  <c r="N52" i="1"/>
  <c r="P52" i="1" s="1"/>
  <c r="R52" i="1" s="1"/>
  <c r="N50" i="1"/>
  <c r="P50" i="1" s="1"/>
  <c r="R50" i="1" s="1"/>
  <c r="Q49" i="1"/>
  <c r="M49" i="1"/>
  <c r="K49" i="1"/>
  <c r="J49" i="1"/>
  <c r="H49" i="1"/>
  <c r="H48" i="1" s="1"/>
  <c r="C49" i="1"/>
  <c r="N44" i="1"/>
  <c r="P44" i="1" s="1"/>
  <c r="R44" i="1" s="1"/>
  <c r="N43" i="1"/>
  <c r="P43" i="1" s="1"/>
  <c r="R43" i="1" s="1"/>
  <c r="N42" i="1"/>
  <c r="P42" i="1" s="1"/>
  <c r="N37" i="1"/>
  <c r="P37" i="1" s="1"/>
  <c r="R37" i="1" s="1"/>
  <c r="N34" i="1"/>
  <c r="P34" i="1" s="1"/>
  <c r="R34" i="1" s="1"/>
  <c r="N33" i="1"/>
  <c r="P33" i="1" s="1"/>
  <c r="R33" i="1" s="1"/>
  <c r="N32" i="1"/>
  <c r="P32" i="1" s="1"/>
  <c r="R32" i="1" s="1"/>
  <c r="N31" i="1"/>
  <c r="P31" i="1" s="1"/>
  <c r="R31" i="1" s="1"/>
  <c r="S31" i="1" s="1"/>
  <c r="N30" i="1"/>
  <c r="P30" i="1" s="1"/>
  <c r="R30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D23" i="1"/>
  <c r="C23" i="1"/>
  <c r="N24" i="1"/>
  <c r="P24" i="1" s="1"/>
  <c r="R24" i="1" s="1"/>
  <c r="S24" i="1" s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G22" i="1" l="1"/>
  <c r="Q22" i="1"/>
  <c r="Q21" i="1" s="1"/>
  <c r="J22" i="1"/>
  <c r="J21" i="1" s="1"/>
  <c r="J20" i="1" s="1"/>
  <c r="E22" i="1"/>
  <c r="E21" i="1" s="1"/>
  <c r="E20" i="1" s="1"/>
  <c r="K22" i="1"/>
  <c r="K21" i="1" s="1"/>
  <c r="K20" i="1" s="1"/>
  <c r="K48" i="1"/>
  <c r="H22" i="1"/>
  <c r="O49" i="1"/>
  <c r="O48" i="1" s="1"/>
  <c r="N40" i="1"/>
  <c r="P40" i="1" s="1"/>
  <c r="R40" i="1" s="1"/>
  <c r="S40" i="1" s="1"/>
  <c r="P61" i="1"/>
  <c r="R61" i="1" s="1"/>
  <c r="S61" i="1" s="1"/>
  <c r="N26" i="1"/>
  <c r="P26" i="1" s="1"/>
  <c r="R26" i="1" s="1"/>
  <c r="S26" i="1" s="1"/>
  <c r="N51" i="1"/>
  <c r="P51" i="1" s="1"/>
  <c r="R51" i="1" s="1"/>
  <c r="S51" i="1" s="1"/>
  <c r="O22" i="1"/>
  <c r="O21" i="1" s="1"/>
  <c r="N25" i="1"/>
  <c r="P25" i="1" s="1"/>
  <c r="R25" i="1" s="1"/>
  <c r="S25" i="1" s="1"/>
  <c r="D28" i="1"/>
  <c r="D22" i="1" s="1"/>
  <c r="D21" i="1" s="1"/>
  <c r="D20" i="1" s="1"/>
  <c r="S32" i="1"/>
  <c r="N38" i="1"/>
  <c r="O38" i="1" s="1"/>
  <c r="I22" i="1"/>
  <c r="I21" i="1" s="1"/>
  <c r="I20" i="1" s="1"/>
  <c r="N36" i="1"/>
  <c r="P36" i="1" s="1"/>
  <c r="R36" i="1" s="1"/>
  <c r="S36" i="1" s="1"/>
  <c r="N39" i="1"/>
  <c r="P39" i="1" s="1"/>
  <c r="R39" i="1" s="1"/>
  <c r="S39" i="1" s="1"/>
  <c r="S43" i="1"/>
  <c r="N58" i="1"/>
  <c r="P58" i="1" s="1"/>
  <c r="R58" i="1" s="1"/>
  <c r="S58" i="1" s="1"/>
  <c r="M48" i="1"/>
  <c r="S33" i="1"/>
  <c r="S53" i="1"/>
  <c r="P60" i="1"/>
  <c r="R60" i="1" s="1"/>
  <c r="S60" i="1" s="1"/>
  <c r="P62" i="1"/>
  <c r="R62" i="1" s="1"/>
  <c r="S62" i="1" s="1"/>
  <c r="C48" i="1"/>
  <c r="S34" i="1"/>
  <c r="S37" i="1"/>
  <c r="S44" i="1"/>
  <c r="P54" i="1"/>
  <c r="R54" i="1" s="1"/>
  <c r="S54" i="1" s="1"/>
  <c r="S69" i="1"/>
  <c r="S27" i="1"/>
  <c r="S50" i="1"/>
  <c r="N59" i="1"/>
  <c r="P59" i="1" s="1"/>
  <c r="R59" i="1" s="1"/>
  <c r="S59" i="1" s="1"/>
  <c r="N64" i="1"/>
  <c r="P64" i="1" s="1"/>
  <c r="R64" i="1" s="1"/>
  <c r="S64" i="1" s="1"/>
  <c r="C28" i="1"/>
  <c r="C22" i="1" s="1"/>
  <c r="N46" i="1"/>
  <c r="P46" i="1" s="1"/>
  <c r="R46" i="1" s="1"/>
  <c r="S46" i="1" s="1"/>
  <c r="P55" i="1"/>
  <c r="R55" i="1" s="1"/>
  <c r="S55" i="1" s="1"/>
  <c r="J48" i="1"/>
  <c r="P68" i="1"/>
  <c r="Q68" i="1" s="1"/>
  <c r="R68" i="1" s="1"/>
  <c r="S68" i="1" s="1"/>
  <c r="G21" i="1"/>
  <c r="G20" i="1" s="1"/>
  <c r="G49" i="1"/>
  <c r="G48" i="1" s="1"/>
  <c r="S30" i="1"/>
  <c r="S52" i="1"/>
  <c r="F22" i="1"/>
  <c r="L22" i="1"/>
  <c r="L21" i="1" s="1"/>
  <c r="L20" i="1" s="1"/>
  <c r="H71" i="1"/>
  <c r="N29" i="1"/>
  <c r="P29" i="1" s="1"/>
  <c r="R29" i="1" s="1"/>
  <c r="S29" i="1" s="1"/>
  <c r="N41" i="1"/>
  <c r="P41" i="1" s="1"/>
  <c r="R41" i="1" s="1"/>
  <c r="S41" i="1" s="1"/>
  <c r="S65" i="1"/>
  <c r="S56" i="1"/>
  <c r="N23" i="1"/>
  <c r="P23" i="1" s="1"/>
  <c r="R23" i="1" s="1"/>
  <c r="S23" i="1" s="1"/>
  <c r="Q42" i="1"/>
  <c r="S67" i="1"/>
  <c r="L49" i="1"/>
  <c r="E49" i="1"/>
  <c r="E48" i="1" s="1"/>
  <c r="D66" i="1"/>
  <c r="L66" i="1"/>
  <c r="N45" i="1"/>
  <c r="P45" i="1" s="1"/>
  <c r="R45" i="1" s="1"/>
  <c r="S45" i="1" s="1"/>
  <c r="F49" i="1"/>
  <c r="F48" i="1" s="1"/>
  <c r="L63" i="1"/>
  <c r="N63" i="1" s="1"/>
  <c r="P63" i="1" s="1"/>
  <c r="R63" i="1" s="1"/>
  <c r="S63" i="1" s="1"/>
  <c r="I49" i="1"/>
  <c r="I48" i="1" s="1"/>
  <c r="D49" i="1"/>
  <c r="Q20" i="1" l="1"/>
  <c r="N66" i="1"/>
  <c r="P66" i="1" s="1"/>
  <c r="K71" i="1"/>
  <c r="N28" i="1"/>
  <c r="P28" i="1" s="1"/>
  <c r="R28" i="1" s="1"/>
  <c r="S28" i="1" s="1"/>
  <c r="N35" i="1"/>
  <c r="P35" i="1" s="1"/>
  <c r="R35" i="1" s="1"/>
  <c r="S35" i="1" s="1"/>
  <c r="P38" i="1"/>
  <c r="R38" i="1" s="1"/>
  <c r="S38" i="1" s="1"/>
  <c r="J71" i="1"/>
  <c r="O20" i="1"/>
  <c r="O71" i="1" s="1"/>
  <c r="M71" i="1"/>
  <c r="D48" i="1"/>
  <c r="N49" i="1"/>
  <c r="P49" i="1" s="1"/>
  <c r="R49" i="1" s="1"/>
  <c r="S49" i="1" s="1"/>
  <c r="Q66" i="1"/>
  <c r="Q48" i="1" s="1"/>
  <c r="N57" i="1"/>
  <c r="P57" i="1" s="1"/>
  <c r="R57" i="1" s="1"/>
  <c r="S57" i="1" s="1"/>
  <c r="R42" i="1"/>
  <c r="S42" i="1" s="1"/>
  <c r="C21" i="1"/>
  <c r="N22" i="1"/>
  <c r="P22" i="1" s="1"/>
  <c r="R22" i="1" s="1"/>
  <c r="S22" i="1" s="1"/>
  <c r="E71" i="1"/>
  <c r="G71" i="1"/>
  <c r="F21" i="1"/>
  <c r="F20" i="1" s="1"/>
  <c r="L48" i="1"/>
  <c r="I71" i="1"/>
  <c r="Q71" i="1" l="1"/>
  <c r="C20" i="1"/>
  <c r="N21" i="1"/>
  <c r="P21" i="1" s="1"/>
  <c r="R21" i="1" s="1"/>
  <c r="S21" i="1" s="1"/>
  <c r="L71" i="1"/>
  <c r="N48" i="1"/>
  <c r="P48" i="1" s="1"/>
  <c r="R48" i="1" s="1"/>
  <c r="D71" i="1"/>
  <c r="F71" i="1"/>
  <c r="R66" i="1"/>
  <c r="S66" i="1" s="1"/>
  <c r="S48" i="1" l="1"/>
  <c r="C71" i="1"/>
  <c r="N20" i="1"/>
  <c r="P20" i="1" s="1"/>
  <c r="N71" i="1" l="1"/>
  <c r="P71" i="1"/>
  <c r="R20" i="1"/>
  <c r="S20" i="1" l="1"/>
  <c r="R71" i="1"/>
  <c r="S71" i="1" l="1"/>
</calcChain>
</file>

<file path=xl/sharedStrings.xml><?xml version="1.0" encoding="utf-8"?>
<sst xmlns="http://schemas.openxmlformats.org/spreadsheetml/2006/main" count="116" uniqueCount="108">
  <si>
    <t>Anexa nr.1</t>
  </si>
  <si>
    <t xml:space="preserve">BUGETUL GENERAL CONSOLIDAT </t>
  </si>
  <si>
    <t>Realizări 01.01 - 31.03.2024</t>
  </si>
  <si>
    <t>PIB 2024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</si>
  <si>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</si>
  <si>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</si>
  <si>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</si>
  <si>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</si>
  <si>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</si>
  <si>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</si>
  <si>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</si>
  <si>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</si>
  <si>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</si>
  <si>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</si>
  <si>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</si>
  <si>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</si>
  <si>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</si>
  <si>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</si>
  <si>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</si>
  <si>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</si>
  <si>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</si>
  <si>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</si>
  <si>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</si>
  <si>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</si>
  <si>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</si>
  <si>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</si>
  <si>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</si>
  <si>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</si>
  <si>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</si>
  <si>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</si>
  <si>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</si>
  <si>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</si>
  <si>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</si>
  <si>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</si>
  <si>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</si>
  <si>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</si>
  <si>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</si>
  <si>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</si>
  <si>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</si>
  <si>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</si>
  <si>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</si>
  <si>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</si>
  <si>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</si>
  <si>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</si>
  <si>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</si>
  <si>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</si>
  <si>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</si>
  <si>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</si>
  <si>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</si>
  <si>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</si>
  <si>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</si>
  <si>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</si>
  <si>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</si>
  <si>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</si>
  <si>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</si>
  <si>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</si>
  <si>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</si>
  <si>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</si>
  <si>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</si>
  <si>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</si>
  <si>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</si>
  <si>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</si>
  <si>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</si>
  <si>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</si>
  <si>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</si>
  <si>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</si>
  <si>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</si>
  <si>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</si>
  <si>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</si>
  <si>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</si>
  <si>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 xml:space="preserve"> 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</si>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</sst>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52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/>
    <xf numFmtId="4" fontId="11" fillId="2" borderId="0" xfId="0" applyNumberFormat="1" applyFont="1" applyFill="1" applyAlignment="1" applyProtection="1"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4" fontId="11" fillId="2" borderId="0" xfId="0" applyNumberFormat="1" applyFont="1" applyFill="1" applyAlignment="1" applyProtection="1">
      <protection locked="0"/>
    </xf>
    <xf numFmtId="165" fontId="11" fillId="2" borderId="0" xfId="0" applyNumberFormat="1" applyFont="1" applyFill="1" applyAlignment="1" applyProtection="1">
      <protection locked="0"/>
    </xf>
    <xf numFmtId="0" fontId="9" fillId="2" borderId="0" xfId="0" applyFont="1" applyFill="1"/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3" fontId="13" fillId="2" borderId="0" xfId="0" applyNumberFormat="1" applyFont="1" applyFill="1" applyAlignment="1" applyProtection="1"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center" vertical="top" readingOrder="1"/>
    </xf>
    <xf numFmtId="164" fontId="3" fillId="2" borderId="1" xfId="0" applyNumberFormat="1" applyFont="1" applyFill="1" applyBorder="1" applyAlignment="1" applyProtection="1">
      <alignment horizontal="center" vertical="top" readingOrder="1"/>
    </xf>
    <xf numFmtId="164" fontId="5" fillId="2" borderId="1" xfId="0" applyNumberFormat="1" applyFont="1" applyFill="1" applyBorder="1" applyAlignment="1" applyProtection="1">
      <alignment horizontal="center" readingOrder="1"/>
      <protection locked="0"/>
    </xf>
    <xf numFmtId="164" fontId="5" fillId="2" borderId="1" xfId="0" applyNumberFormat="1" applyFont="1" applyFill="1" applyBorder="1" applyAlignment="1" applyProtection="1">
      <alignment horizontal="center" vertical="top" readingOrder="1"/>
    </xf>
    <xf numFmtId="164" fontId="5" fillId="2" borderId="1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5" fillId="2" borderId="0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164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/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1" fillId="2" borderId="0" xfId="0" quotePrefix="1" applyNumberFormat="1" applyFont="1" applyFill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2" xfId="0" applyNumberFormat="1" applyFont="1" applyFill="1" applyBorder="1" applyAlignment="1" applyProtection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right"/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3" fontId="3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/>
    </xf>
    <xf numFmtId="164" fontId="1" fillId="2" borderId="2" xfId="0" applyNumberFormat="1" applyFont="1" applyFill="1" applyBorder="1" applyAlignment="1" applyProtection="1">
      <alignment horizontal="right"/>
      <protection locked="0"/>
    </xf>
    <xf numFmtId="164" fontId="18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top" readingOrder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vertical="center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styles" Target="styles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Executii\executii%202017\03%20martie%202017\site%20%202017\bgc%20martie%202017%20s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GC%20-%2031%20%20martie%202024%20-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34\retea%20on%2010.236.1.89\Executii\Executii%202021\12%20decembrie%202021\BGC%20final%20situatii%20financiare%202021\BGC%20-%2031%20decembrie%20%202021%20-%20situatii%20financiare%20-%20sc%20-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_FIS_Monthly%20Execution%20%20Financing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executii%202009%20alina\august\Site%20iunie%202009\BGC%20iunie%202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Executii\executii%202015\03.martie%202015\anexa%202%20program%20trim%20I%20estimari%20martie%20program%20actualizat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Users\51667042\Documents\Mihaela\BGC\2020\New%20folder\BGC%2030%20iunie%202019%20sc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 martie 2017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ie in luna"/>
      <sheetName val="martie 2024 "/>
      <sheetName val="UAT martie 2024"/>
      <sheetName val="consolidari martie"/>
      <sheetName val="februarie 2024  (valori)"/>
      <sheetName val="UAT februarie 2024 (valori)"/>
      <sheetName val="ianuarie 2024  (valori)"/>
      <sheetName val="UAT ianuarie 2024 (valori)"/>
      <sheetName val="Sinteza - An 2"/>
      <sheetName val="Sinteza - An 2 (engleza)"/>
      <sheetName val="2023 Engl"/>
      <sheetName val="2023 - 2024"/>
      <sheetName val="Progr.29.03.2024.(Stela)"/>
      <sheetName val="Sinteza - program 3 luni "/>
      <sheetName val="program trim I _%.exec"/>
      <sheetName val="Sinteza - Anexa program anual"/>
      <sheetName val="program %.exec"/>
      <sheetName val="dob_trez"/>
      <sheetName val="SPECIAL_CNAIR"/>
      <sheetName val="CNAIR_ex"/>
      <sheetName val="martie 2023 "/>
      <sheetName val="martie 2023 leg"/>
      <sheetName val="Sinteza-anexa program 9 luni "/>
      <sheetName val="program 9 luni .%.exec "/>
      <sheetName val="Sinteza-Anexa program 6 luni"/>
      <sheetName val="progr 6 luni % execuție  "/>
      <sheetName val="buget initial 2024"/>
      <sheetName val="Sinteza - An 2 program initial"/>
      <sheetName val="Sinteza - Anexa progr.an,sem.I"/>
      <sheetName val="Sinteza - Anexa progr.an,trim."/>
      <sheetName val="decembrie in zi"/>
      <sheetName val="decembrie 28.12.2023"/>
      <sheetName val="bgc desfasur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rie 2021 sit.fin. 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acro-In"/>
      <sheetName val="Fiscal-Out"/>
      <sheetName val="IN_MACRO"/>
      <sheetName val="Fiscal-In"/>
      <sheetName val="Monthly &amp; quarterly table"/>
      <sheetName val="Monthly &amp; quarterly"/>
      <sheetName val="Summary M&amp;Q 2009"/>
      <sheetName val="Monthly Rev &amp; exp 00-08 "/>
      <sheetName val="GenGovtSummary_cumul"/>
      <sheetName val="GenGovtSummary_month"/>
      <sheetName val="GenGovtSummaryTables"/>
      <sheetName val="GenGovtSummary_Proj"/>
      <sheetName val="GovtExpend_cumul"/>
      <sheetName val="VAT"/>
      <sheetName val="Seasonality"/>
      <sheetName val="Financing needs 2010"/>
      <sheetName val="dXdata"/>
      <sheetName val="GenGovtSummaryTables 2009"/>
      <sheetName val="GenGovtSummary_Proj 2009"/>
      <sheetName val="2009AuthorProgram"/>
      <sheetName val="CAPEX 2009"/>
      <sheetName val="Dom rollovers &amp; new issuance"/>
      <sheetName val="Ext public debt service 2009"/>
      <sheetName val="Schedule for ML Ext debt 20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Ciun 2009 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za - Anexa prog trim I exe"/>
      <sheetName val="#REF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nie 2019 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72"/>
  <sheetViews>
    <sheetView showZeros="0" tabSelected="1" view="pageBreakPreview" zoomScale="75" zoomScaleNormal="85" zoomScaleSheetLayoutView="75" workbookViewId="0">
      <pane xSplit="2" ySplit="15" topLeftCell="I16" activePane="bottomRight" state="frozen"/>
      <selection pane="topRight" activeCell="C1" sqref="C1"/>
      <selection pane="bottomLeft" activeCell="A16" sqref="A16"/>
      <selection pane="bottomRight" activeCell="U11" sqref="U11"/>
    </sheetView>
  </sheetViews>
  <sheetFormatPr defaultRowHeight="20.100000000000001" customHeight="1" outlineLevelRow="1" x14ac:dyDescent="0.3"/>
  <cols>
    <col min="1" max="1" width="3.88671875" style="22" customWidth="1"/>
    <col min="2" max="2" width="54.44140625" style="27" customWidth="1"/>
    <col min="3" max="3" width="21.109375" style="27" customWidth="1"/>
    <col min="4" max="4" width="13.6640625" style="27" customWidth="1"/>
    <col min="5" max="5" width="16" style="140" customWidth="1"/>
    <col min="6" max="6" width="12.6640625" style="140" customWidth="1"/>
    <col min="7" max="7" width="15.6640625" style="140" customWidth="1"/>
    <col min="8" max="8" width="10.6640625" style="140" customWidth="1"/>
    <col min="9" max="9" width="15.88671875" style="27" customWidth="1"/>
    <col min="10" max="10" width="12.6640625" style="27" customWidth="1"/>
    <col min="11" max="11" width="12.88671875" style="27" customWidth="1"/>
    <col min="12" max="12" width="14.33203125" style="27" customWidth="1"/>
    <col min="13" max="13" width="13.6640625" style="27" customWidth="1"/>
    <col min="14" max="14" width="14" style="21" customWidth="1"/>
    <col min="15" max="15" width="11.6640625" style="27" customWidth="1"/>
    <col min="16" max="16" width="12.6640625" style="21" customWidth="1"/>
    <col min="17" max="17" width="11.5546875" style="27" customWidth="1"/>
    <col min="18" max="18" width="15.6640625" style="28" customWidth="1"/>
    <col min="19" max="19" width="9.5546875" style="55" customWidth="1"/>
    <col min="20" max="16384" width="8.88671875" style="22"/>
  </cols>
  <sheetData>
    <row r="1" spans="2:19" ht="23.25" customHeight="1" x14ac:dyDescent="0.3">
      <c r="B1" s="23"/>
      <c r="C1" s="22"/>
      <c r="D1" s="22"/>
      <c r="E1" s="24"/>
      <c r="F1" s="24"/>
      <c r="G1" s="24"/>
      <c r="H1" s="25"/>
      <c r="I1" s="26"/>
      <c r="S1" s="29" t="s">
        <v>0</v>
      </c>
    </row>
    <row r="2" spans="2:19" ht="15" hidden="1" customHeight="1" x14ac:dyDescent="0.3">
      <c r="B2" s="30"/>
      <c r="C2" s="31"/>
      <c r="D2" s="32"/>
      <c r="E2" s="33"/>
      <c r="F2" s="33"/>
      <c r="G2" s="33"/>
      <c r="H2" s="33"/>
      <c r="I2" s="31"/>
      <c r="J2" s="34"/>
      <c r="K2" s="32"/>
      <c r="L2" s="22"/>
      <c r="M2" s="22"/>
      <c r="N2" s="35"/>
      <c r="O2" s="8"/>
      <c r="P2" s="8"/>
      <c r="Q2" s="8"/>
      <c r="R2" s="8"/>
      <c r="S2" s="8"/>
    </row>
    <row r="3" spans="2:19" ht="22.5" customHeight="1" outlineLevel="1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2:19" ht="15.6" outlineLevel="1" x14ac:dyDescent="0.3">
      <c r="B4" s="37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2:19" ht="15.6" outlineLevel="1" x14ac:dyDescent="0.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19" ht="15.6" outlineLevel="1" x14ac:dyDescent="0.3">
      <c r="B6" s="1"/>
      <c r="C6" s="38"/>
      <c r="D6" s="38">
        <v>0</v>
      </c>
      <c r="E6" s="39"/>
      <c r="F6" s="6"/>
      <c r="G6" s="39"/>
      <c r="H6" s="40"/>
      <c r="I6" s="41"/>
      <c r="J6" s="42"/>
      <c r="K6" s="43"/>
      <c r="L6" s="44"/>
      <c r="M6" s="44"/>
      <c r="N6" s="11"/>
      <c r="O6" s="40"/>
      <c r="P6" s="40"/>
      <c r="Q6" s="40"/>
      <c r="R6" s="40"/>
      <c r="S6" s="40"/>
    </row>
    <row r="7" spans="2:19" ht="15.6" outlineLevel="1" x14ac:dyDescent="0.3">
      <c r="B7" s="2"/>
      <c r="C7" s="39"/>
      <c r="D7" s="39"/>
      <c r="E7" s="39"/>
      <c r="F7" s="39"/>
      <c r="G7" s="39"/>
      <c r="H7" s="45"/>
      <c r="I7" s="46"/>
      <c r="J7" s="47"/>
      <c r="K7" s="47"/>
      <c r="L7" s="45"/>
      <c r="M7" s="39"/>
      <c r="N7" s="45"/>
      <c r="P7" s="45"/>
      <c r="Q7" s="45"/>
      <c r="R7" s="40"/>
      <c r="S7" s="45"/>
    </row>
    <row r="8" spans="2:19" ht="0.6" customHeight="1" outlineLevel="1" x14ac:dyDescent="0.3">
      <c r="B8" s="3"/>
      <c r="C8" s="39"/>
      <c r="D8" s="39"/>
      <c r="E8" s="39"/>
      <c r="F8" s="45"/>
      <c r="G8" s="39"/>
      <c r="H8" s="45"/>
      <c r="I8" s="47"/>
      <c r="J8" s="48"/>
      <c r="K8" s="49"/>
      <c r="L8" s="45"/>
      <c r="M8" s="45"/>
      <c r="N8" s="45"/>
      <c r="O8" s="45"/>
      <c r="P8" s="45"/>
      <c r="Q8" s="45"/>
      <c r="R8" s="40"/>
      <c r="S8" s="45"/>
    </row>
    <row r="9" spans="2:19" ht="15.6" outlineLevel="1" x14ac:dyDescent="0.3">
      <c r="B9" s="2"/>
      <c r="C9" s="11"/>
      <c r="D9" s="11"/>
      <c r="E9" s="11"/>
      <c r="F9" s="11"/>
      <c r="G9" s="11"/>
      <c r="H9" s="11"/>
      <c r="I9" s="5"/>
      <c r="J9" s="50"/>
      <c r="K9" s="39"/>
      <c r="L9" s="51"/>
      <c r="M9" s="52"/>
      <c r="N9" s="45"/>
      <c r="O9" s="45"/>
      <c r="P9" s="45"/>
      <c r="Q9" s="45"/>
      <c r="R9" s="45"/>
      <c r="S9" s="45"/>
    </row>
    <row r="10" spans="2:19" ht="19.2" customHeight="1" outlineLevel="1" x14ac:dyDescent="0.3">
      <c r="B10" s="4"/>
      <c r="C10" s="5"/>
      <c r="D10" s="11"/>
      <c r="E10" s="5"/>
      <c r="F10" s="5"/>
      <c r="G10" s="5"/>
      <c r="H10" s="11"/>
      <c r="I10" s="11"/>
      <c r="J10" s="42"/>
      <c r="K10" s="53"/>
      <c r="L10" s="51"/>
      <c r="M10" s="54"/>
      <c r="N10" s="44"/>
    </row>
    <row r="11" spans="2:19" ht="19.2" customHeight="1" outlineLevel="1" x14ac:dyDescent="0.3">
      <c r="B11" s="4"/>
      <c r="C11" s="11"/>
      <c r="D11" s="11"/>
      <c r="E11" s="11"/>
      <c r="F11" s="11"/>
      <c r="G11" s="11"/>
      <c r="H11" s="11"/>
      <c r="I11" s="11"/>
      <c r="J11" s="54"/>
      <c r="K11" s="44"/>
      <c r="L11" s="51"/>
      <c r="M11" s="54"/>
      <c r="O11" s="56"/>
      <c r="P11" s="56"/>
      <c r="Q11" s="21" t="s">
        <v>3</v>
      </c>
      <c r="R11" s="57">
        <v>1738900</v>
      </c>
      <c r="S11" s="58"/>
    </row>
    <row r="12" spans="2:19" ht="15.6" outlineLevel="1" x14ac:dyDescent="0.3">
      <c r="B12" s="6"/>
      <c r="C12" s="44"/>
      <c r="D12" s="44"/>
      <c r="E12" s="44"/>
      <c r="F12" s="44"/>
      <c r="G12" s="44"/>
      <c r="H12" s="59"/>
      <c r="I12" s="60"/>
      <c r="J12" s="22"/>
      <c r="K12" s="61"/>
      <c r="L12" s="62"/>
      <c r="M12" s="61"/>
      <c r="N12" s="34"/>
      <c r="O12" s="9"/>
      <c r="P12" s="63"/>
      <c r="Q12" s="9"/>
      <c r="R12" s="64"/>
      <c r="S12" s="65" t="s">
        <v>4</v>
      </c>
    </row>
    <row r="13" spans="2:19" ht="15.6" x14ac:dyDescent="0.3">
      <c r="B13" s="7"/>
      <c r="C13" s="66" t="s">
        <v>5</v>
      </c>
      <c r="D13" s="66" t="s">
        <v>5</v>
      </c>
      <c r="E13" s="67" t="s">
        <v>5</v>
      </c>
      <c r="F13" s="67" t="s">
        <v>5</v>
      </c>
      <c r="G13" s="67" t="s">
        <v>6</v>
      </c>
      <c r="H13" s="67" t="s">
        <v>7</v>
      </c>
      <c r="I13" s="66" t="s">
        <v>5</v>
      </c>
      <c r="J13" s="66" t="s">
        <v>8</v>
      </c>
      <c r="K13" s="66" t="s">
        <v>9</v>
      </c>
      <c r="L13" s="66" t="s">
        <v>9</v>
      </c>
      <c r="M13" s="66" t="s">
        <v>10</v>
      </c>
      <c r="N13" s="68" t="s">
        <v>11</v>
      </c>
      <c r="O13" s="66" t="s">
        <v>12</v>
      </c>
      <c r="P13" s="69" t="s">
        <v>11</v>
      </c>
      <c r="Q13" s="66" t="s">
        <v>13</v>
      </c>
      <c r="R13" s="70" t="s">
        <v>14</v>
      </c>
      <c r="S13" s="70"/>
    </row>
    <row r="14" spans="2:19" ht="15" customHeight="1" x14ac:dyDescent="0.3">
      <c r="B14" s="71"/>
      <c r="C14" s="72" t="s">
        <v>15</v>
      </c>
      <c r="D14" s="72" t="s">
        <v>16</v>
      </c>
      <c r="E14" s="73" t="s">
        <v>17</v>
      </c>
      <c r="F14" s="73" t="s">
        <v>18</v>
      </c>
      <c r="G14" s="73" t="s">
        <v>19</v>
      </c>
      <c r="H14" s="73" t="s">
        <v>20</v>
      </c>
      <c r="I14" s="72" t="s">
        <v>21</v>
      </c>
      <c r="J14" s="72" t="s">
        <v>20</v>
      </c>
      <c r="K14" s="72" t="s">
        <v>22</v>
      </c>
      <c r="L14" s="72" t="s">
        <v>23</v>
      </c>
      <c r="M14" s="74"/>
      <c r="N14" s="75"/>
      <c r="O14" s="72" t="s">
        <v>24</v>
      </c>
      <c r="P14" s="76" t="s">
        <v>25</v>
      </c>
      <c r="Q14" s="77" t="s">
        <v>26</v>
      </c>
      <c r="R14" s="78"/>
      <c r="S14" s="78"/>
    </row>
    <row r="15" spans="2:19" ht="15.75" customHeight="1" x14ac:dyDescent="0.3">
      <c r="B15" s="10"/>
      <c r="C15" s="72" t="s">
        <v>27</v>
      </c>
      <c r="D15" s="72" t="s">
        <v>28</v>
      </c>
      <c r="E15" s="73" t="s">
        <v>29</v>
      </c>
      <c r="F15" s="73" t="s">
        <v>30</v>
      </c>
      <c r="G15" s="73" t="s">
        <v>31</v>
      </c>
      <c r="H15" s="73" t="s">
        <v>32</v>
      </c>
      <c r="I15" s="72" t="s">
        <v>33</v>
      </c>
      <c r="J15" s="72" t="s">
        <v>34</v>
      </c>
      <c r="K15" s="72" t="s">
        <v>35</v>
      </c>
      <c r="L15" s="72" t="s">
        <v>36</v>
      </c>
      <c r="M15" s="39"/>
      <c r="N15" s="75"/>
      <c r="O15" s="72" t="s">
        <v>37</v>
      </c>
      <c r="P15" s="76" t="s">
        <v>38</v>
      </c>
      <c r="Q15" s="77" t="s">
        <v>39</v>
      </c>
      <c r="R15" s="78"/>
      <c r="S15" s="78"/>
    </row>
    <row r="16" spans="2:19" ht="17.399999999999999" x14ac:dyDescent="0.3">
      <c r="B16" s="79"/>
      <c r="C16" s="80"/>
      <c r="D16" s="72" t="s">
        <v>40</v>
      </c>
      <c r="E16" s="73" t="s">
        <v>41</v>
      </c>
      <c r="F16" s="73" t="s">
        <v>42</v>
      </c>
      <c r="G16" s="73" t="s">
        <v>43</v>
      </c>
      <c r="H16" s="73"/>
      <c r="I16" s="72" t="s">
        <v>44</v>
      </c>
      <c r="J16" s="72" t="s">
        <v>45</v>
      </c>
      <c r="K16" s="72"/>
      <c r="L16" s="72" t="s">
        <v>46</v>
      </c>
      <c r="M16" s="39"/>
      <c r="N16" s="75"/>
      <c r="O16" s="72" t="s">
        <v>47</v>
      </c>
      <c r="P16" s="75" t="s">
        <v>48</v>
      </c>
      <c r="Q16" s="77" t="s">
        <v>49</v>
      </c>
      <c r="R16" s="78"/>
      <c r="S16" s="78"/>
    </row>
    <row r="17" spans="2:19" ht="16.2" customHeight="1" x14ac:dyDescent="0.3">
      <c r="B17" s="9"/>
      <c r="C17" s="22"/>
      <c r="D17" s="72" t="s">
        <v>50</v>
      </c>
      <c r="E17" s="73"/>
      <c r="F17" s="73"/>
      <c r="G17" s="73" t="s">
        <v>51</v>
      </c>
      <c r="H17" s="73"/>
      <c r="I17" s="72" t="s">
        <v>52</v>
      </c>
      <c r="J17" s="72"/>
      <c r="K17" s="72"/>
      <c r="L17" s="72" t="s">
        <v>53</v>
      </c>
      <c r="M17" s="72"/>
      <c r="N17" s="75"/>
      <c r="O17" s="72"/>
      <c r="P17" s="75"/>
      <c r="Q17" s="77"/>
      <c r="R17" s="142" t="s">
        <v>54</v>
      </c>
      <c r="S17" s="86" t="s">
        <v>55</v>
      </c>
    </row>
    <row r="18" spans="2:19" ht="51.6" customHeight="1" x14ac:dyDescent="0.3">
      <c r="B18" s="81"/>
      <c r="C18" s="22"/>
      <c r="D18" s="82"/>
      <c r="E18" s="82"/>
      <c r="F18" s="82"/>
      <c r="G18" s="73" t="s">
        <v>56</v>
      </c>
      <c r="H18" s="73"/>
      <c r="I18" s="83" t="s">
        <v>57</v>
      </c>
      <c r="J18" s="72"/>
      <c r="K18" s="72"/>
      <c r="L18" s="83" t="s">
        <v>58</v>
      </c>
      <c r="M18" s="83"/>
      <c r="N18" s="75"/>
      <c r="O18" s="72"/>
      <c r="P18" s="75"/>
      <c r="Q18" s="77"/>
      <c r="R18" s="142"/>
      <c r="S18" s="86"/>
    </row>
    <row r="19" spans="2:19" ht="18.600000000000001" customHeight="1" thickBot="1" x14ac:dyDescent="0.35">
      <c r="B19" s="143"/>
      <c r="C19" s="87"/>
      <c r="D19" s="144"/>
      <c r="E19" s="144"/>
      <c r="F19" s="144"/>
      <c r="G19" s="145"/>
      <c r="H19" s="145"/>
      <c r="I19" s="146"/>
      <c r="J19" s="147"/>
      <c r="K19" s="147"/>
      <c r="L19" s="146"/>
      <c r="M19" s="146"/>
      <c r="N19" s="148"/>
      <c r="O19" s="147"/>
      <c r="P19" s="148"/>
      <c r="Q19" s="149"/>
      <c r="R19" s="150"/>
      <c r="S19" s="151"/>
    </row>
    <row r="20" spans="2:19" s="88" customFormat="1" ht="30.75" customHeight="1" thickTop="1" x14ac:dyDescent="0.3">
      <c r="B20" s="12" t="s">
        <v>59</v>
      </c>
      <c r="C20" s="13">
        <f>C21+C37+C38+C39+C40+C41+C42+C43+C44+C45+C46</f>
        <v>61475.623629000009</v>
      </c>
      <c r="D20" s="13">
        <f t="shared" ref="D20:M20" si="0">D21+D37+D38+D39+D40+D41+D42+D43+D44+D45+D46</f>
        <v>37036.932578999993</v>
      </c>
      <c r="E20" s="13">
        <f t="shared" si="0"/>
        <v>33748.032012000003</v>
      </c>
      <c r="F20" s="13">
        <f t="shared" si="0"/>
        <v>517.81632500000001</v>
      </c>
      <c r="G20" s="13">
        <f t="shared" si="0"/>
        <v>15772.452820999999</v>
      </c>
      <c r="H20" s="13">
        <f t="shared" si="0"/>
        <v>0</v>
      </c>
      <c r="I20" s="13">
        <f t="shared" si="0"/>
        <v>13047.076000000001</v>
      </c>
      <c r="J20" s="13">
        <f t="shared" si="0"/>
        <v>90.670272999999995</v>
      </c>
      <c r="K20" s="13">
        <f t="shared" si="0"/>
        <v>326.03849494000002</v>
      </c>
      <c r="L20" s="13">
        <f t="shared" si="0"/>
        <v>2774.4282800000001</v>
      </c>
      <c r="M20" s="13">
        <f t="shared" si="0"/>
        <v>134.208</v>
      </c>
      <c r="N20" s="89">
        <f>SUM(C20:M20)</f>
        <v>164923.27841394002</v>
      </c>
      <c r="O20" s="90">
        <f>O21+O38+O39+O42+O40</f>
        <v>-29388.687239000003</v>
      </c>
      <c r="P20" s="89">
        <f>N20+O20</f>
        <v>135534.59117494003</v>
      </c>
      <c r="Q20" s="90">
        <f>Q21+Q38+Q39+Q42+Q44</f>
        <v>-3372.4740000000002</v>
      </c>
      <c r="R20" s="91">
        <f>P20+Q20</f>
        <v>132162.11717494004</v>
      </c>
      <c r="S20" s="89">
        <f t="shared" ref="S20:S44" si="1">R20/$R$11*100</f>
        <v>7.6003287811225508</v>
      </c>
    </row>
    <row r="21" spans="2:19" s="92" customFormat="1" ht="18.75" customHeight="1" x14ac:dyDescent="0.3">
      <c r="B21" s="84" t="s">
        <v>60</v>
      </c>
      <c r="C21" s="13">
        <f>C22+C35+C36</f>
        <v>46244.299629000001</v>
      </c>
      <c r="D21" s="13">
        <f>D22+D35+D36</f>
        <v>29315.770861999998</v>
      </c>
      <c r="E21" s="16">
        <f>E22+E35+E36</f>
        <v>26954.767012</v>
      </c>
      <c r="F21" s="16">
        <f>F22+F35+F36</f>
        <v>517.75132500000007</v>
      </c>
      <c r="G21" s="16">
        <f>G22+G35+G36</f>
        <v>15319.051820999999</v>
      </c>
      <c r="H21" s="16"/>
      <c r="I21" s="13">
        <f>I22+I35+I36</f>
        <v>5842.4250000000002</v>
      </c>
      <c r="J21" s="13">
        <f>J22+J35+J36</f>
        <v>0</v>
      </c>
      <c r="K21" s="93">
        <f>K22+K35+K36</f>
        <v>326.03849494000002</v>
      </c>
      <c r="L21" s="93">
        <f>L22+L35+L36</f>
        <v>418.22722999999996</v>
      </c>
      <c r="M21" s="93">
        <f>M22+M35+M36</f>
        <v>125.185</v>
      </c>
      <c r="N21" s="89">
        <f t="shared" ref="N21:N45" si="2">SUM(C21:M21)</f>
        <v>125063.51637394</v>
      </c>
      <c r="O21" s="13">
        <f>O22+O35+O36</f>
        <v>-5638.7991890000003</v>
      </c>
      <c r="P21" s="93">
        <f>N21+O21</f>
        <v>119424.71718494</v>
      </c>
      <c r="Q21" s="13">
        <f>Q22+Q35+Q36</f>
        <v>0</v>
      </c>
      <c r="R21" s="94">
        <f t="shared" ref="R21:R43" si="3">P21+Q21</f>
        <v>119424.71718494</v>
      </c>
      <c r="S21" s="93">
        <f t="shared" si="1"/>
        <v>6.8678312257714644</v>
      </c>
    </row>
    <row r="22" spans="2:19" ht="28.5" customHeight="1" x14ac:dyDescent="0.25">
      <c r="B22" s="95" t="s">
        <v>61</v>
      </c>
      <c r="C22" s="96">
        <f>C23+C27+C28+C33+C34</f>
        <v>38841.315628999997</v>
      </c>
      <c r="D22" s="96">
        <f>D23+D27+D28+D33+D34</f>
        <v>22890.464</v>
      </c>
      <c r="E22" s="97">
        <f t="shared" ref="E22:L22" si="4">E23+E27+E28+E33+E34</f>
        <v>0</v>
      </c>
      <c r="F22" s="97">
        <f t="shared" si="4"/>
        <v>0</v>
      </c>
      <c r="G22" s="98">
        <f t="shared" si="4"/>
        <v>1205.3530000000001</v>
      </c>
      <c r="H22" s="97">
        <f t="shared" si="4"/>
        <v>0</v>
      </c>
      <c r="I22" s="96">
        <f>I23+I27+I28+I33+I34</f>
        <v>390.93599999999998</v>
      </c>
      <c r="J22" s="99">
        <f t="shared" si="4"/>
        <v>0</v>
      </c>
      <c r="K22" s="99">
        <f t="shared" si="4"/>
        <v>0</v>
      </c>
      <c r="L22" s="99">
        <f t="shared" si="4"/>
        <v>0</v>
      </c>
      <c r="M22" s="99"/>
      <c r="N22" s="89">
        <f t="shared" si="2"/>
        <v>63328.068629000001</v>
      </c>
      <c r="O22" s="99">
        <f>O23+O27+O28+O33+O34</f>
        <v>0</v>
      </c>
      <c r="P22" s="96">
        <f t="shared" ref="P22:P43" si="5">N22+O22</f>
        <v>63328.068629000001</v>
      </c>
      <c r="Q22" s="99">
        <f>Q23+Q27+Q28+Q33+Q34</f>
        <v>0</v>
      </c>
      <c r="R22" s="93">
        <f t="shared" si="3"/>
        <v>63328.068629000001</v>
      </c>
      <c r="S22" s="96">
        <f t="shared" si="1"/>
        <v>3.6418464908275348</v>
      </c>
    </row>
    <row r="23" spans="2:19" ht="33.75" customHeight="1" x14ac:dyDescent="0.3">
      <c r="B23" s="100" t="s">
        <v>62</v>
      </c>
      <c r="C23" s="96">
        <f t="shared" ref="C23:H23" si="6">C24+C25+C26</f>
        <v>4302.3403120000003</v>
      </c>
      <c r="D23" s="96">
        <f>D24+D25+D26</f>
        <v>9116.1650000000009</v>
      </c>
      <c r="E23" s="97">
        <f t="shared" si="6"/>
        <v>0</v>
      </c>
      <c r="F23" s="97">
        <f t="shared" si="6"/>
        <v>0</v>
      </c>
      <c r="G23" s="97">
        <f t="shared" si="6"/>
        <v>0</v>
      </c>
      <c r="H23" s="97">
        <f t="shared" si="6"/>
        <v>0</v>
      </c>
      <c r="I23" s="97">
        <f>I24+I25+I26</f>
        <v>0</v>
      </c>
      <c r="J23" s="99">
        <f>J24+J25+J26</f>
        <v>0</v>
      </c>
      <c r="K23" s="11">
        <f>K24+K25+K26</f>
        <v>0</v>
      </c>
      <c r="L23" s="99">
        <f>L24+L25+L26</f>
        <v>0</v>
      </c>
      <c r="M23" s="99">
        <f>M24+M25+M26</f>
        <v>0</v>
      </c>
      <c r="N23" s="89">
        <f t="shared" si="2"/>
        <v>13418.505312000001</v>
      </c>
      <c r="O23" s="99">
        <f>O24+O25+O26</f>
        <v>0</v>
      </c>
      <c r="P23" s="96">
        <f t="shared" si="5"/>
        <v>13418.505312000001</v>
      </c>
      <c r="Q23" s="99">
        <f>Q24+Q25+Q26</f>
        <v>0</v>
      </c>
      <c r="R23" s="93">
        <f t="shared" si="3"/>
        <v>13418.505312000001</v>
      </c>
      <c r="S23" s="96">
        <f t="shared" si="1"/>
        <v>0.77166630122491242</v>
      </c>
    </row>
    <row r="24" spans="2:19" ht="22.5" customHeight="1" x14ac:dyDescent="0.25">
      <c r="B24" s="101" t="s">
        <v>63</v>
      </c>
      <c r="C24" s="11">
        <v>1478.549</v>
      </c>
      <c r="D24" s="11">
        <v>16.495000000000001</v>
      </c>
      <c r="E24" s="97"/>
      <c r="F24" s="97"/>
      <c r="G24" s="97"/>
      <c r="H24" s="97"/>
      <c r="I24" s="96"/>
      <c r="J24" s="11"/>
      <c r="K24" s="11"/>
      <c r="L24" s="11"/>
      <c r="M24" s="11"/>
      <c r="N24" s="89">
        <f t="shared" si="2"/>
        <v>1495.0439999999999</v>
      </c>
      <c r="O24" s="11"/>
      <c r="P24" s="96">
        <f t="shared" si="5"/>
        <v>1495.0439999999999</v>
      </c>
      <c r="Q24" s="11"/>
      <c r="R24" s="93">
        <f t="shared" si="3"/>
        <v>1495.0439999999999</v>
      </c>
      <c r="S24" s="96">
        <f t="shared" si="1"/>
        <v>8.5976421875898545E-2</v>
      </c>
    </row>
    <row r="25" spans="2:19" ht="30" customHeight="1" x14ac:dyDescent="0.25">
      <c r="B25" s="101" t="s">
        <v>64</v>
      </c>
      <c r="C25" s="11">
        <v>2405.9623120000006</v>
      </c>
      <c r="D25" s="11">
        <v>9096.2049999999999</v>
      </c>
      <c r="E25" s="14"/>
      <c r="F25" s="14"/>
      <c r="G25" s="14"/>
      <c r="H25" s="14"/>
      <c r="I25" s="96"/>
      <c r="J25" s="11"/>
      <c r="K25" s="11"/>
      <c r="L25" s="11"/>
      <c r="M25" s="11"/>
      <c r="N25" s="89">
        <f t="shared" si="2"/>
        <v>11502.167312000001</v>
      </c>
      <c r="O25" s="11"/>
      <c r="P25" s="96">
        <f t="shared" si="5"/>
        <v>11502.167312000001</v>
      </c>
      <c r="Q25" s="11"/>
      <c r="R25" s="93">
        <f t="shared" si="3"/>
        <v>11502.167312000001</v>
      </c>
      <c r="S25" s="96">
        <f t="shared" si="1"/>
        <v>0.66146226419000531</v>
      </c>
    </row>
    <row r="26" spans="2:19" ht="36" customHeight="1" x14ac:dyDescent="0.25">
      <c r="B26" s="102" t="s">
        <v>65</v>
      </c>
      <c r="C26" s="11">
        <v>417.82900000000001</v>
      </c>
      <c r="D26" s="11">
        <v>3.4649999999999999</v>
      </c>
      <c r="E26" s="14"/>
      <c r="F26" s="14"/>
      <c r="G26" s="14"/>
      <c r="H26" s="14"/>
      <c r="I26" s="96"/>
      <c r="J26" s="11"/>
      <c r="K26" s="11"/>
      <c r="L26" s="11"/>
      <c r="M26" s="11"/>
      <c r="N26" s="89">
        <f t="shared" si="2"/>
        <v>421.29399999999998</v>
      </c>
      <c r="O26" s="11"/>
      <c r="P26" s="96">
        <f t="shared" si="5"/>
        <v>421.29399999999998</v>
      </c>
      <c r="Q26" s="11"/>
      <c r="R26" s="93">
        <f t="shared" si="3"/>
        <v>421.29399999999998</v>
      </c>
      <c r="S26" s="96">
        <f t="shared" si="1"/>
        <v>2.4227615159008568E-2</v>
      </c>
    </row>
    <row r="27" spans="2:19" ht="23.25" customHeight="1" x14ac:dyDescent="0.3">
      <c r="B27" s="100" t="s">
        <v>66</v>
      </c>
      <c r="C27" s="11">
        <v>0.32500000000000001</v>
      </c>
      <c r="D27" s="11">
        <v>5548.491</v>
      </c>
      <c r="E27" s="97"/>
      <c r="F27" s="97"/>
      <c r="G27" s="97"/>
      <c r="H27" s="97"/>
      <c r="I27" s="96"/>
      <c r="J27" s="11"/>
      <c r="K27" s="11"/>
      <c r="L27" s="11"/>
      <c r="M27" s="11"/>
      <c r="N27" s="89">
        <f t="shared" si="2"/>
        <v>5548.8159999999998</v>
      </c>
      <c r="O27" s="11"/>
      <c r="P27" s="96">
        <f t="shared" si="5"/>
        <v>5548.8159999999998</v>
      </c>
      <c r="Q27" s="11"/>
      <c r="R27" s="93">
        <f t="shared" si="3"/>
        <v>5548.8159999999998</v>
      </c>
      <c r="S27" s="96">
        <f t="shared" si="1"/>
        <v>0.31909920064408531</v>
      </c>
    </row>
    <row r="28" spans="2:19" ht="36.75" customHeight="1" x14ac:dyDescent="0.25">
      <c r="B28" s="103" t="s">
        <v>67</v>
      </c>
      <c r="C28" s="17">
        <f>SUM(C29:C32)</f>
        <v>34150.284316999998</v>
      </c>
      <c r="D28" s="17">
        <f>D29+D30+D31+D32</f>
        <v>8027.4199999999992</v>
      </c>
      <c r="E28" s="14">
        <f t="shared" ref="E28:M28" si="7">E29+E30+E31+E32</f>
        <v>0</v>
      </c>
      <c r="F28" s="14">
        <f t="shared" si="7"/>
        <v>0</v>
      </c>
      <c r="G28" s="104">
        <f t="shared" si="7"/>
        <v>1205.3530000000001</v>
      </c>
      <c r="H28" s="14">
        <f t="shared" si="7"/>
        <v>0</v>
      </c>
      <c r="I28" s="17">
        <f>I29+I30+I31+I32</f>
        <v>71.637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89">
        <f t="shared" si="2"/>
        <v>43454.694317000001</v>
      </c>
      <c r="O28" s="11">
        <f>O29+O30+O31</f>
        <v>0</v>
      </c>
      <c r="P28" s="96">
        <f t="shared" si="5"/>
        <v>43454.694317000001</v>
      </c>
      <c r="Q28" s="11">
        <f>Q29+Q30+Q31</f>
        <v>0</v>
      </c>
      <c r="R28" s="93">
        <f t="shared" si="3"/>
        <v>43454.694317000001</v>
      </c>
      <c r="S28" s="96">
        <f>R28/$R$11*100</f>
        <v>2.4989760375524757</v>
      </c>
    </row>
    <row r="29" spans="2:19" ht="25.5" customHeight="1" x14ac:dyDescent="0.25">
      <c r="B29" s="101" t="s">
        <v>68</v>
      </c>
      <c r="C29" s="11">
        <v>22865.719999999998</v>
      </c>
      <c r="D29" s="11">
        <v>6495.9319999999998</v>
      </c>
      <c r="E29" s="97"/>
      <c r="F29" s="97"/>
      <c r="G29" s="97"/>
      <c r="H29" s="97"/>
      <c r="I29" s="96"/>
      <c r="J29" s="11"/>
      <c r="K29" s="11"/>
      <c r="L29" s="11"/>
      <c r="M29" s="11"/>
      <c r="N29" s="89">
        <f t="shared" si="2"/>
        <v>29361.651999999998</v>
      </c>
      <c r="O29" s="11"/>
      <c r="P29" s="96">
        <f t="shared" si="5"/>
        <v>29361.651999999998</v>
      </c>
      <c r="Q29" s="11"/>
      <c r="R29" s="93">
        <f t="shared" si="3"/>
        <v>29361.651999999998</v>
      </c>
      <c r="S29" s="96">
        <f>R29/$R$11*100</f>
        <v>1.6885187187302315</v>
      </c>
    </row>
    <row r="30" spans="2:19" ht="20.25" customHeight="1" x14ac:dyDescent="0.25">
      <c r="B30" s="101" t="s">
        <v>69</v>
      </c>
      <c r="C30" s="11">
        <v>8912.866</v>
      </c>
      <c r="D30" s="11"/>
      <c r="E30" s="14"/>
      <c r="F30" s="14"/>
      <c r="G30" s="14"/>
      <c r="H30" s="14"/>
      <c r="I30" s="14"/>
      <c r="J30" s="11"/>
      <c r="K30" s="11"/>
      <c r="L30" s="11"/>
      <c r="M30" s="11"/>
      <c r="N30" s="89">
        <f t="shared" si="2"/>
        <v>8912.866</v>
      </c>
      <c r="O30" s="11"/>
      <c r="P30" s="96">
        <f t="shared" si="5"/>
        <v>8912.866</v>
      </c>
      <c r="Q30" s="11"/>
      <c r="R30" s="93">
        <f t="shared" si="3"/>
        <v>8912.866</v>
      </c>
      <c r="S30" s="96">
        <f>R30/$R$11*100</f>
        <v>0.51255770889642871</v>
      </c>
    </row>
    <row r="31" spans="2:19" s="105" customFormat="1" ht="36.75" customHeight="1" x14ac:dyDescent="0.25">
      <c r="B31" s="106" t="s">
        <v>70</v>
      </c>
      <c r="C31" s="11">
        <v>1112.4683170000001</v>
      </c>
      <c r="D31" s="11">
        <v>64.162999999999997</v>
      </c>
      <c r="E31" s="14"/>
      <c r="F31" s="14">
        <v>0</v>
      </c>
      <c r="G31" s="14">
        <v>1205.3530000000001</v>
      </c>
      <c r="H31" s="14"/>
      <c r="I31" s="11">
        <v>0</v>
      </c>
      <c r="J31" s="11"/>
      <c r="K31" s="11"/>
      <c r="L31" s="11"/>
      <c r="M31" s="11"/>
      <c r="N31" s="89">
        <f t="shared" si="2"/>
        <v>2381.9843170000004</v>
      </c>
      <c r="O31" s="11"/>
      <c r="P31" s="96">
        <f t="shared" si="5"/>
        <v>2381.9843170000004</v>
      </c>
      <c r="Q31" s="11"/>
      <c r="R31" s="93">
        <f t="shared" si="3"/>
        <v>2381.9843170000004</v>
      </c>
      <c r="S31" s="96">
        <f t="shared" si="1"/>
        <v>0.13698224837540976</v>
      </c>
    </row>
    <row r="32" spans="2:19" ht="58.5" customHeight="1" x14ac:dyDescent="0.25">
      <c r="B32" s="106" t="s">
        <v>71</v>
      </c>
      <c r="C32" s="11">
        <v>1259.23</v>
      </c>
      <c r="D32" s="11">
        <v>1467.325</v>
      </c>
      <c r="E32" s="14"/>
      <c r="F32" s="14"/>
      <c r="G32" s="14"/>
      <c r="H32" s="14"/>
      <c r="I32" s="11">
        <v>71.637</v>
      </c>
      <c r="J32" s="107"/>
      <c r="K32" s="11"/>
      <c r="L32" s="11"/>
      <c r="M32" s="11"/>
      <c r="N32" s="89">
        <f t="shared" si="2"/>
        <v>2798.1920000000005</v>
      </c>
      <c r="O32" s="11"/>
      <c r="P32" s="96">
        <f t="shared" si="5"/>
        <v>2798.1920000000005</v>
      </c>
      <c r="Q32" s="11"/>
      <c r="R32" s="93">
        <f t="shared" si="3"/>
        <v>2798.1920000000005</v>
      </c>
      <c r="S32" s="96">
        <f t="shared" si="1"/>
        <v>0.16091736155040545</v>
      </c>
    </row>
    <row r="33" spans="2:19" ht="36" customHeight="1" x14ac:dyDescent="0.25">
      <c r="B33" s="103" t="s">
        <v>72</v>
      </c>
      <c r="C33" s="11">
        <v>386.15899999999999</v>
      </c>
      <c r="D33" s="11">
        <v>0</v>
      </c>
      <c r="E33" s="14"/>
      <c r="F33" s="14"/>
      <c r="G33" s="14"/>
      <c r="H33" s="14"/>
      <c r="I33" s="11">
        <v>0</v>
      </c>
      <c r="J33" s="11"/>
      <c r="K33" s="11"/>
      <c r="L33" s="11"/>
      <c r="M33" s="11"/>
      <c r="N33" s="89">
        <f t="shared" si="2"/>
        <v>386.15899999999999</v>
      </c>
      <c r="O33" s="11"/>
      <c r="P33" s="96">
        <f t="shared" si="5"/>
        <v>386.15899999999999</v>
      </c>
      <c r="Q33" s="11"/>
      <c r="R33" s="93">
        <f t="shared" si="3"/>
        <v>386.15899999999999</v>
      </c>
      <c r="S33" s="96">
        <f t="shared" si="1"/>
        <v>2.2207084938754385E-2</v>
      </c>
    </row>
    <row r="34" spans="2:19" ht="28.2" customHeight="1" x14ac:dyDescent="0.25">
      <c r="B34" s="108" t="s">
        <v>73</v>
      </c>
      <c r="C34" s="11">
        <v>2.2069999999999999</v>
      </c>
      <c r="D34" s="11">
        <v>198.38800000000001</v>
      </c>
      <c r="E34" s="14"/>
      <c r="F34" s="14"/>
      <c r="G34" s="14"/>
      <c r="H34" s="14"/>
      <c r="I34" s="11">
        <v>319.29899999999998</v>
      </c>
      <c r="J34" s="11"/>
      <c r="K34" s="11"/>
      <c r="L34" s="11"/>
      <c r="M34" s="11"/>
      <c r="N34" s="89">
        <f t="shared" si="2"/>
        <v>519.89400000000001</v>
      </c>
      <c r="O34" s="11"/>
      <c r="P34" s="96">
        <f t="shared" si="5"/>
        <v>519.89400000000001</v>
      </c>
      <c r="Q34" s="11"/>
      <c r="R34" s="93">
        <f t="shared" si="3"/>
        <v>519.89400000000001</v>
      </c>
      <c r="S34" s="96">
        <f t="shared" si="1"/>
        <v>2.9897866467306917E-2</v>
      </c>
    </row>
    <row r="35" spans="2:19" ht="24" customHeight="1" x14ac:dyDescent="0.25">
      <c r="B35" s="109" t="s">
        <v>74</v>
      </c>
      <c r="C35" s="11">
        <v>3595.8870000000002</v>
      </c>
      <c r="D35" s="11"/>
      <c r="E35" s="14">
        <v>26935.260011999999</v>
      </c>
      <c r="F35" s="14">
        <v>516.42632500000002</v>
      </c>
      <c r="G35" s="14">
        <v>14093.509821</v>
      </c>
      <c r="H35" s="14"/>
      <c r="I35" s="11">
        <v>0.52300000000000002</v>
      </c>
      <c r="J35" s="11"/>
      <c r="K35" s="11"/>
      <c r="L35" s="11"/>
      <c r="M35" s="11"/>
      <c r="N35" s="89">
        <f>SUM(C35:M35)</f>
        <v>45141.606157999995</v>
      </c>
      <c r="O35" s="15">
        <v>-45.218726000000004</v>
      </c>
      <c r="P35" s="96">
        <f t="shared" si="5"/>
        <v>45096.387431999996</v>
      </c>
      <c r="Q35" s="11"/>
      <c r="R35" s="93">
        <f t="shared" si="3"/>
        <v>45096.387431999996</v>
      </c>
      <c r="S35" s="96">
        <f>R35/$R$11*100</f>
        <v>2.5933859009718785</v>
      </c>
    </row>
    <row r="36" spans="2:19" ht="23.4" customHeight="1" x14ac:dyDescent="0.25">
      <c r="B36" s="110" t="s">
        <v>75</v>
      </c>
      <c r="C36" s="11">
        <v>3807.0970000000002</v>
      </c>
      <c r="D36" s="11">
        <v>6425.3068619999995</v>
      </c>
      <c r="E36" s="11">
        <v>19.507000000000001</v>
      </c>
      <c r="F36" s="11">
        <v>1.325</v>
      </c>
      <c r="G36" s="11">
        <v>20.189</v>
      </c>
      <c r="H36" s="14"/>
      <c r="I36" s="11">
        <v>5450.9660000000003</v>
      </c>
      <c r="J36" s="11"/>
      <c r="K36" s="11">
        <v>326.03849494000002</v>
      </c>
      <c r="L36" s="11">
        <v>418.22722999999996</v>
      </c>
      <c r="M36" s="11">
        <v>125.185</v>
      </c>
      <c r="N36" s="89">
        <f t="shared" si="2"/>
        <v>16593.841586940001</v>
      </c>
      <c r="O36" s="15">
        <v>-5593.5804630000002</v>
      </c>
      <c r="P36" s="96">
        <f t="shared" si="5"/>
        <v>11000.261123940001</v>
      </c>
      <c r="Q36" s="11"/>
      <c r="R36" s="93">
        <f t="shared" si="3"/>
        <v>11000.261123940001</v>
      </c>
      <c r="S36" s="96">
        <f t="shared" si="1"/>
        <v>0.6325988339720513</v>
      </c>
    </row>
    <row r="37" spans="2:19" ht="17.399999999999999" customHeight="1" x14ac:dyDescent="0.25">
      <c r="B37" s="111" t="s">
        <v>76</v>
      </c>
      <c r="C37" s="11"/>
      <c r="D37" s="11"/>
      <c r="E37" s="11"/>
      <c r="F37" s="11"/>
      <c r="G37" s="11"/>
      <c r="H37" s="14"/>
      <c r="I37" s="11"/>
      <c r="J37" s="11"/>
      <c r="K37" s="11"/>
      <c r="L37" s="11"/>
      <c r="M37" s="11"/>
      <c r="N37" s="89">
        <f>SUM(C37:M37)</f>
        <v>0</v>
      </c>
      <c r="O37" s="15"/>
      <c r="P37" s="96">
        <f>N37+O37</f>
        <v>0</v>
      </c>
      <c r="Q37" s="11"/>
      <c r="R37" s="93">
        <f>P37+Q37</f>
        <v>0</v>
      </c>
      <c r="S37" s="96">
        <f>R37/$R$11*100</f>
        <v>0</v>
      </c>
    </row>
    <row r="38" spans="2:19" ht="21.6" customHeight="1" x14ac:dyDescent="0.25">
      <c r="B38" s="112" t="s">
        <v>77</v>
      </c>
      <c r="C38" s="11"/>
      <c r="D38" s="11">
        <v>7312.6020000000008</v>
      </c>
      <c r="E38" s="14">
        <v>6793.2650000000003</v>
      </c>
      <c r="F38" s="14">
        <v>0</v>
      </c>
      <c r="G38" s="14">
        <v>453.40100000000001</v>
      </c>
      <c r="H38" s="14"/>
      <c r="I38" s="11">
        <v>6800.1360000000004</v>
      </c>
      <c r="J38" s="11">
        <v>34.283000000000001</v>
      </c>
      <c r="K38" s="11"/>
      <c r="L38" s="11">
        <v>2356.2010500000001</v>
      </c>
      <c r="M38" s="19"/>
      <c r="N38" s="89">
        <f t="shared" si="2"/>
        <v>23749.888050000001</v>
      </c>
      <c r="O38" s="17">
        <f>-N38</f>
        <v>-23749.888050000001</v>
      </c>
      <c r="P38" s="96">
        <f t="shared" si="5"/>
        <v>0</v>
      </c>
      <c r="Q38" s="11"/>
      <c r="R38" s="93">
        <f t="shared" si="3"/>
        <v>0</v>
      </c>
      <c r="S38" s="96">
        <f t="shared" si="1"/>
        <v>0</v>
      </c>
    </row>
    <row r="39" spans="2:19" ht="23.25" customHeight="1" x14ac:dyDescent="0.25">
      <c r="B39" s="113" t="s">
        <v>78</v>
      </c>
      <c r="C39" s="11">
        <v>141.84700000000001</v>
      </c>
      <c r="D39" s="11">
        <v>108.67500000000001</v>
      </c>
      <c r="E39" s="14"/>
      <c r="F39" s="14"/>
      <c r="G39" s="14"/>
      <c r="H39" s="14"/>
      <c r="I39" s="11">
        <v>107.559</v>
      </c>
      <c r="J39" s="114"/>
      <c r="K39" s="11"/>
      <c r="L39" s="11"/>
      <c r="M39" s="11"/>
      <c r="N39" s="89">
        <f t="shared" si="2"/>
        <v>358.08100000000002</v>
      </c>
      <c r="O39" s="11">
        <v>0</v>
      </c>
      <c r="P39" s="96">
        <f t="shared" si="5"/>
        <v>358.08100000000002</v>
      </c>
      <c r="Q39" s="11"/>
      <c r="R39" s="93">
        <f t="shared" si="3"/>
        <v>358.08100000000002</v>
      </c>
      <c r="S39" s="96">
        <f t="shared" si="1"/>
        <v>2.0592385991143828E-2</v>
      </c>
    </row>
    <row r="40" spans="2:19" ht="21" customHeight="1" x14ac:dyDescent="0.3">
      <c r="B40" s="64" t="s">
        <v>79</v>
      </c>
      <c r="C40" s="11"/>
      <c r="D40" s="11">
        <v>0.120117</v>
      </c>
      <c r="E40" s="11"/>
      <c r="F40" s="11"/>
      <c r="G40" s="11">
        <v>0</v>
      </c>
      <c r="H40" s="11"/>
      <c r="I40" s="11"/>
      <c r="J40" s="11"/>
      <c r="K40" s="11"/>
      <c r="L40" s="11">
        <v>0</v>
      </c>
      <c r="M40" s="11"/>
      <c r="N40" s="89">
        <f t="shared" si="2"/>
        <v>0.120117</v>
      </c>
      <c r="O40" s="17"/>
      <c r="P40" s="96">
        <f t="shared" si="5"/>
        <v>0.120117</v>
      </c>
      <c r="Q40" s="11"/>
      <c r="R40" s="93">
        <f t="shared" si="3"/>
        <v>0.120117</v>
      </c>
      <c r="S40" s="96">
        <f t="shared" si="1"/>
        <v>6.907642762666053E-6</v>
      </c>
    </row>
    <row r="41" spans="2:19" ht="33" customHeight="1" x14ac:dyDescent="0.25">
      <c r="B41" s="115" t="s">
        <v>80</v>
      </c>
      <c r="C41" s="11">
        <v>4075.0190000000002</v>
      </c>
      <c r="D41" s="11">
        <v>123.054372</v>
      </c>
      <c r="E41" s="11">
        <v>0</v>
      </c>
      <c r="F41" s="11">
        <v>1.0000000000000675E-2</v>
      </c>
      <c r="G41" s="11">
        <v>0</v>
      </c>
      <c r="H41" s="11"/>
      <c r="I41" s="11">
        <v>142.16899999999998</v>
      </c>
      <c r="J41" s="11">
        <v>9.0595749999999988</v>
      </c>
      <c r="K41" s="11"/>
      <c r="L41" s="11"/>
      <c r="M41" s="11"/>
      <c r="N41" s="89">
        <f t="shared" si="2"/>
        <v>4349.3119470000001</v>
      </c>
      <c r="O41" s="11"/>
      <c r="P41" s="96">
        <f t="shared" si="5"/>
        <v>4349.3119470000001</v>
      </c>
      <c r="Q41" s="11"/>
      <c r="R41" s="93">
        <f t="shared" si="3"/>
        <v>4349.3119470000001</v>
      </c>
      <c r="S41" s="96">
        <f t="shared" si="1"/>
        <v>0.2501185776640405</v>
      </c>
    </row>
    <row r="42" spans="2:19" ht="24" customHeight="1" x14ac:dyDescent="0.3">
      <c r="B42" s="64" t="s">
        <v>81</v>
      </c>
      <c r="C42" s="11">
        <v>3363.451</v>
      </c>
      <c r="D42" s="11"/>
      <c r="E42" s="11"/>
      <c r="F42" s="11"/>
      <c r="G42" s="11"/>
      <c r="H42" s="11"/>
      <c r="I42" s="11">
        <v>0</v>
      </c>
      <c r="J42" s="11"/>
      <c r="K42" s="11"/>
      <c r="L42" s="11"/>
      <c r="M42" s="11">
        <v>9.0229999999999997</v>
      </c>
      <c r="N42" s="89">
        <f>SUM(C42:M42)</f>
        <v>3372.4740000000002</v>
      </c>
      <c r="O42" s="11"/>
      <c r="P42" s="96">
        <f t="shared" si="5"/>
        <v>3372.4740000000002</v>
      </c>
      <c r="Q42" s="11">
        <f>-P42</f>
        <v>-3372.4740000000002</v>
      </c>
      <c r="R42" s="116">
        <f t="shared" si="3"/>
        <v>0</v>
      </c>
      <c r="S42" s="96">
        <f t="shared" si="1"/>
        <v>0</v>
      </c>
    </row>
    <row r="43" spans="2:19" ht="22.95" customHeight="1" x14ac:dyDescent="0.3">
      <c r="B43" s="117" t="s">
        <v>82</v>
      </c>
      <c r="C43" s="11">
        <v>52.637</v>
      </c>
      <c r="D43" s="11">
        <v>4.1000000000000002E-2</v>
      </c>
      <c r="E43" s="11"/>
      <c r="F43" s="11"/>
      <c r="G43" s="11"/>
      <c r="H43" s="11"/>
      <c r="I43" s="11">
        <v>0</v>
      </c>
      <c r="J43" s="11"/>
      <c r="K43" s="11"/>
      <c r="L43" s="11"/>
      <c r="M43" s="11"/>
      <c r="N43" s="89">
        <f t="shared" si="2"/>
        <v>52.677999999999997</v>
      </c>
      <c r="O43" s="11"/>
      <c r="P43" s="96">
        <f t="shared" si="5"/>
        <v>52.677999999999997</v>
      </c>
      <c r="Q43" s="11"/>
      <c r="R43" s="116">
        <f t="shared" si="3"/>
        <v>52.677999999999997</v>
      </c>
      <c r="S43" s="96">
        <f t="shared" si="1"/>
        <v>3.0293863936971649E-3</v>
      </c>
    </row>
    <row r="44" spans="2:19" ht="26.4" customHeight="1" x14ac:dyDescent="0.3">
      <c r="B44" s="117" t="s">
        <v>83</v>
      </c>
      <c r="C44" s="11">
        <v>120.77500000000001</v>
      </c>
      <c r="D44" s="11">
        <v>17.587</v>
      </c>
      <c r="E44" s="11">
        <v>0</v>
      </c>
      <c r="F44" s="11">
        <v>0</v>
      </c>
      <c r="G44" s="11"/>
      <c r="H44" s="11"/>
      <c r="I44" s="11">
        <v>136.00200000000001</v>
      </c>
      <c r="J44" s="11"/>
      <c r="K44" s="11"/>
      <c r="L44" s="11"/>
      <c r="M44" s="11"/>
      <c r="N44" s="89">
        <f t="shared" si="2"/>
        <v>274.36400000000003</v>
      </c>
      <c r="O44" s="11"/>
      <c r="P44" s="96">
        <f>N44+O44</f>
        <v>274.36400000000003</v>
      </c>
      <c r="Q44" s="11"/>
      <c r="R44" s="116">
        <f>P44+Q44</f>
        <v>274.36400000000003</v>
      </c>
      <c r="S44" s="96">
        <f t="shared" si="1"/>
        <v>1.5778020587727877E-2</v>
      </c>
    </row>
    <row r="45" spans="2:19" ht="51.6" customHeight="1" x14ac:dyDescent="0.3">
      <c r="B45" s="117" t="s">
        <v>84</v>
      </c>
      <c r="C45" s="11">
        <v>6594.4809999999998</v>
      </c>
      <c r="D45" s="11">
        <v>159.08222799999996</v>
      </c>
      <c r="E45" s="118">
        <v>0</v>
      </c>
      <c r="F45" s="11">
        <v>0</v>
      </c>
      <c r="G45" s="11">
        <v>0</v>
      </c>
      <c r="H45" s="11"/>
      <c r="I45" s="11">
        <v>18.785000000000082</v>
      </c>
      <c r="J45" s="11">
        <v>47.327697999999998</v>
      </c>
      <c r="K45" s="11"/>
      <c r="L45" s="11"/>
      <c r="M45" s="11"/>
      <c r="N45" s="89">
        <f t="shared" si="2"/>
        <v>6819.6759259999999</v>
      </c>
      <c r="O45" s="11"/>
      <c r="P45" s="96">
        <f>N45+O45</f>
        <v>6819.6759259999999</v>
      </c>
      <c r="Q45" s="11"/>
      <c r="R45" s="116">
        <f>P45+Q45</f>
        <v>6819.6759259999999</v>
      </c>
      <c r="S45" s="96">
        <f>R45/$R$11*100</f>
        <v>0.39218333003622979</v>
      </c>
    </row>
    <row r="46" spans="2:19" ht="36" customHeight="1" x14ac:dyDescent="0.25">
      <c r="B46" s="119" t="s">
        <v>85</v>
      </c>
      <c r="C46" s="11">
        <v>883.11400000000003</v>
      </c>
      <c r="D46" s="11"/>
      <c r="E46" s="11">
        <v>0</v>
      </c>
      <c r="F46" s="11">
        <v>5.5E-2</v>
      </c>
      <c r="G46" s="11">
        <v>0</v>
      </c>
      <c r="H46" s="120"/>
      <c r="I46" s="120"/>
      <c r="J46" s="120"/>
      <c r="K46" s="120"/>
      <c r="L46" s="120"/>
      <c r="M46" s="120"/>
      <c r="N46" s="89">
        <f>SUM(C46:M46)</f>
        <v>883.16899999999998</v>
      </c>
      <c r="O46" s="11"/>
      <c r="P46" s="96">
        <f>N46+O46</f>
        <v>883.16899999999998</v>
      </c>
      <c r="Q46" s="11"/>
      <c r="R46" s="116">
        <f>P46+Q46</f>
        <v>883.16899999999998</v>
      </c>
      <c r="S46" s="96">
        <f>R46/$R$11*100</f>
        <v>5.0788947035482201E-2</v>
      </c>
    </row>
    <row r="47" spans="2:19" ht="36" customHeight="1" x14ac:dyDescent="0.25">
      <c r="B47" s="119"/>
      <c r="C47" s="11"/>
      <c r="D47" s="11"/>
      <c r="E47" s="11"/>
      <c r="F47" s="11"/>
      <c r="G47" s="11"/>
      <c r="H47" s="120"/>
      <c r="I47" s="120"/>
      <c r="J47" s="120"/>
      <c r="K47" s="120"/>
      <c r="L47" s="120"/>
      <c r="M47" s="120"/>
      <c r="N47" s="89"/>
      <c r="O47" s="11"/>
      <c r="P47" s="96"/>
      <c r="Q47" s="11"/>
      <c r="R47" s="116"/>
      <c r="S47" s="96"/>
    </row>
    <row r="48" spans="2:19" s="92" customFormat="1" ht="30.75" customHeight="1" x14ac:dyDescent="0.3">
      <c r="B48" s="12" t="s">
        <v>86</v>
      </c>
      <c r="C48" s="13">
        <f>C49+C63+C66+C69</f>
        <v>100906.815</v>
      </c>
      <c r="D48" s="13">
        <f t="shared" ref="D48:M48" si="8">D49+D63+D66+D69+D70</f>
        <v>31420.069377999997</v>
      </c>
      <c r="E48" s="13">
        <f t="shared" si="8"/>
        <v>33928.590012000001</v>
      </c>
      <c r="F48" s="13">
        <f t="shared" si="8"/>
        <v>469.42889399999996</v>
      </c>
      <c r="G48" s="13">
        <f t="shared" si="8"/>
        <v>18377.952820999999</v>
      </c>
      <c r="H48" s="13">
        <f t="shared" si="8"/>
        <v>0</v>
      </c>
      <c r="I48" s="13">
        <f t="shared" si="8"/>
        <v>10371.082</v>
      </c>
      <c r="J48" s="13">
        <f t="shared" si="8"/>
        <v>61.505108999999997</v>
      </c>
      <c r="K48" s="13">
        <f t="shared" si="8"/>
        <v>319.22500000000002</v>
      </c>
      <c r="L48" s="93">
        <f t="shared" si="8"/>
        <v>2738.2417800000003</v>
      </c>
      <c r="M48" s="93">
        <f t="shared" si="8"/>
        <v>916.0440000000001</v>
      </c>
      <c r="N48" s="93">
        <f>SUM(C48:M48)</f>
        <v>199508.95399400001</v>
      </c>
      <c r="O48" s="13">
        <f>O49+O63+O66+O69+O70</f>
        <v>-29388.687238999999</v>
      </c>
      <c r="P48" s="93">
        <f t="shared" ref="P48:P69" si="9">N48+O48</f>
        <v>170120.26675500002</v>
      </c>
      <c r="Q48" s="13">
        <f>Q49+Q63+Q66+Q69+Q70</f>
        <v>-2079.1662000000001</v>
      </c>
      <c r="R48" s="94">
        <f t="shared" ref="R48:R69" si="10">P48+Q48</f>
        <v>168041.10055500001</v>
      </c>
      <c r="S48" s="93">
        <f>R48/$R$11*100</f>
        <v>9.6636437147046994</v>
      </c>
    </row>
    <row r="49" spans="1:19" ht="20.100000000000001" customHeight="1" x14ac:dyDescent="0.3">
      <c r="B49" s="121" t="s">
        <v>87</v>
      </c>
      <c r="C49" s="13">
        <f>SUM(C50:C62)</f>
        <v>94520.415999999997</v>
      </c>
      <c r="D49" s="13">
        <f>SUM(D50:D62)</f>
        <v>25184.984509999998</v>
      </c>
      <c r="E49" s="13">
        <f t="shared" ref="E49:K49" si="11">SUM(E50:E62)</f>
        <v>33931.572011999997</v>
      </c>
      <c r="F49" s="13">
        <f>SUM(F50:F62)</f>
        <v>474.69689399999999</v>
      </c>
      <c r="G49" s="13">
        <f>SUM(G50:G62)</f>
        <v>18400.739820999999</v>
      </c>
      <c r="H49" s="13">
        <f t="shared" si="11"/>
        <v>0</v>
      </c>
      <c r="I49" s="13">
        <f>SUM(I50:I62)</f>
        <v>10083.397000000001</v>
      </c>
      <c r="J49" s="13">
        <f t="shared" si="11"/>
        <v>61.512991</v>
      </c>
      <c r="K49" s="13">
        <f t="shared" si="11"/>
        <v>319.22500000000002</v>
      </c>
      <c r="L49" s="13">
        <f>SUM(L50:L62)</f>
        <v>967.41881000000012</v>
      </c>
      <c r="M49" s="13">
        <f>SUM(M50:M62)</f>
        <v>30.441000000000003</v>
      </c>
      <c r="N49" s="93">
        <f>SUM(C49:M49)</f>
        <v>183974.40403799998</v>
      </c>
      <c r="O49" s="13">
        <f>SUM(O50:O62)</f>
        <v>-29326.846928999996</v>
      </c>
      <c r="P49" s="96">
        <f t="shared" si="9"/>
        <v>154647.55710899999</v>
      </c>
      <c r="Q49" s="13">
        <f>SUM(Q50:Q62)</f>
        <v>-532.50699999999995</v>
      </c>
      <c r="R49" s="116">
        <f t="shared" si="10"/>
        <v>154115.05010899997</v>
      </c>
      <c r="S49" s="96">
        <f>R49/$R$11*100</f>
        <v>8.8627897009028676</v>
      </c>
    </row>
    <row r="50" spans="1:19" ht="23.25" customHeight="1" x14ac:dyDescent="0.25">
      <c r="A50" s="122"/>
      <c r="B50" s="123" t="s">
        <v>88</v>
      </c>
      <c r="C50" s="124">
        <v>19333.849999999999</v>
      </c>
      <c r="D50" s="18">
        <v>10779.689448000001</v>
      </c>
      <c r="E50" s="97">
        <v>117.291</v>
      </c>
      <c r="F50" s="97">
        <v>43.677999999999997</v>
      </c>
      <c r="G50" s="97">
        <v>115.166</v>
      </c>
      <c r="H50" s="97"/>
      <c r="I50" s="99">
        <v>5933.5690000000004</v>
      </c>
      <c r="J50" s="18"/>
      <c r="K50" s="99"/>
      <c r="L50" s="18">
        <v>220.07660000000001</v>
      </c>
      <c r="M50" s="18">
        <v>2.508</v>
      </c>
      <c r="N50" s="93">
        <f>SUM(C50:M50)</f>
        <v>36545.828048000003</v>
      </c>
      <c r="O50" s="19"/>
      <c r="P50" s="96">
        <f t="shared" si="9"/>
        <v>36545.828048000003</v>
      </c>
      <c r="Q50" s="19"/>
      <c r="R50" s="116">
        <f t="shared" si="10"/>
        <v>36545.828048000003</v>
      </c>
      <c r="S50" s="96">
        <f>R50/$R$11*100</f>
        <v>2.1016635831847723</v>
      </c>
    </row>
    <row r="51" spans="1:19" ht="23.25" customHeight="1" x14ac:dyDescent="0.25">
      <c r="A51" s="122"/>
      <c r="B51" s="123" t="s">
        <v>89</v>
      </c>
      <c r="C51" s="18">
        <v>2988.7669999999998</v>
      </c>
      <c r="D51" s="18">
        <v>7820.5894389999994</v>
      </c>
      <c r="E51" s="97">
        <v>176.36699999999999</v>
      </c>
      <c r="F51" s="97">
        <v>8.9969999999999999</v>
      </c>
      <c r="G51" s="125">
        <v>13514.085999999999</v>
      </c>
      <c r="H51" s="97">
        <v>0</v>
      </c>
      <c r="I51" s="99">
        <v>2542.89</v>
      </c>
      <c r="J51" s="99"/>
      <c r="K51" s="99">
        <v>5.3689999999999998</v>
      </c>
      <c r="L51" s="99">
        <v>321.36363</v>
      </c>
      <c r="M51" s="99">
        <v>22.594000000000001</v>
      </c>
      <c r="N51" s="93">
        <f>SUM(C51:M51)</f>
        <v>27401.023068999999</v>
      </c>
      <c r="O51" s="17">
        <v>-5718.0410000000002</v>
      </c>
      <c r="P51" s="96">
        <f t="shared" si="9"/>
        <v>21682.982068999998</v>
      </c>
      <c r="Q51" s="19"/>
      <c r="R51" s="116">
        <f t="shared" si="10"/>
        <v>21682.982068999998</v>
      </c>
      <c r="S51" s="96">
        <f>R51/$R$11*100</f>
        <v>1.2469366880786703</v>
      </c>
    </row>
    <row r="52" spans="1:19" ht="17.25" customHeight="1" x14ac:dyDescent="0.25">
      <c r="A52" s="122"/>
      <c r="B52" s="123" t="s">
        <v>90</v>
      </c>
      <c r="C52" s="18">
        <v>6944.076</v>
      </c>
      <c r="D52" s="18">
        <v>327.01333399999999</v>
      </c>
      <c r="E52" s="97">
        <v>29.291</v>
      </c>
      <c r="F52" s="97">
        <v>1.099</v>
      </c>
      <c r="G52" s="97">
        <v>13.827</v>
      </c>
      <c r="H52" s="97">
        <v>0</v>
      </c>
      <c r="I52" s="99">
        <v>1E-3</v>
      </c>
      <c r="J52" s="99">
        <v>0</v>
      </c>
      <c r="K52" s="18">
        <v>313.85599999999999</v>
      </c>
      <c r="L52" s="99">
        <v>2.1093099999999998</v>
      </c>
      <c r="M52" s="99"/>
      <c r="N52" s="93">
        <f t="shared" ref="N52:N70" si="12">SUM(C52:M52)</f>
        <v>7631.2726440000006</v>
      </c>
      <c r="O52" s="17">
        <v>-4.0647729999999997</v>
      </c>
      <c r="P52" s="96">
        <f t="shared" si="9"/>
        <v>7627.2078710000005</v>
      </c>
      <c r="Q52" s="19"/>
      <c r="R52" s="116">
        <f>P52+Q52</f>
        <v>7627.2078710000005</v>
      </c>
      <c r="S52" s="96">
        <f t="shared" ref="S52:S69" si="13">R52/$R$11*100</f>
        <v>0.43862257007303468</v>
      </c>
    </row>
    <row r="53" spans="1:19" ht="18.75" customHeight="1" x14ac:dyDescent="0.25">
      <c r="A53" s="122"/>
      <c r="B53" s="123" t="s">
        <v>91</v>
      </c>
      <c r="C53" s="18">
        <v>2315.7550000000001</v>
      </c>
      <c r="D53" s="18">
        <v>1361.6880000000001</v>
      </c>
      <c r="E53" s="97"/>
      <c r="F53" s="97">
        <v>2.8540000000000001</v>
      </c>
      <c r="G53" s="97"/>
      <c r="H53" s="97"/>
      <c r="I53" s="99">
        <v>220.04900000000001</v>
      </c>
      <c r="J53" s="18"/>
      <c r="K53" s="126"/>
      <c r="L53" s="18"/>
      <c r="M53" s="18"/>
      <c r="N53" s="93">
        <f t="shared" si="12"/>
        <v>3900.346</v>
      </c>
      <c r="O53" s="19"/>
      <c r="P53" s="96">
        <f t="shared" si="9"/>
        <v>3900.346</v>
      </c>
      <c r="Q53" s="19"/>
      <c r="R53" s="116">
        <f t="shared" si="10"/>
        <v>3900.346</v>
      </c>
      <c r="S53" s="96">
        <f t="shared" si="13"/>
        <v>0.22429961469894763</v>
      </c>
    </row>
    <row r="54" spans="1:19" ht="24" customHeight="1" x14ac:dyDescent="0.25">
      <c r="A54" s="122"/>
      <c r="B54" s="123" t="s">
        <v>92</v>
      </c>
      <c r="C54" s="18">
        <v>16422.922999999999</v>
      </c>
      <c r="D54" s="99">
        <v>86.729000000000042</v>
      </c>
      <c r="E54" s="127">
        <v>0</v>
      </c>
      <c r="F54" s="127">
        <v>49.244</v>
      </c>
      <c r="G54" s="127">
        <v>3257.43</v>
      </c>
      <c r="H54" s="127">
        <v>0</v>
      </c>
      <c r="I54" s="18">
        <v>73.548000000000002</v>
      </c>
      <c r="J54" s="18"/>
      <c r="K54" s="13"/>
      <c r="L54" s="99"/>
      <c r="M54" s="99"/>
      <c r="N54" s="93">
        <f t="shared" si="12"/>
        <v>19889.873999999996</v>
      </c>
      <c r="O54" s="17">
        <v>-19306.271898999996</v>
      </c>
      <c r="P54" s="96">
        <f>N54+O54</f>
        <v>583.6021010000004</v>
      </c>
      <c r="Q54" s="19"/>
      <c r="R54" s="116">
        <f t="shared" si="10"/>
        <v>583.6021010000004</v>
      </c>
      <c r="S54" s="96">
        <f t="shared" si="13"/>
        <v>3.3561567715222292E-2</v>
      </c>
    </row>
    <row r="55" spans="1:19" ht="18" customHeight="1" x14ac:dyDescent="0.25">
      <c r="A55" s="122"/>
      <c r="B55" s="123" t="s">
        <v>93</v>
      </c>
      <c r="C55" s="18">
        <v>7082.6130000000003</v>
      </c>
      <c r="D55" s="99">
        <v>445.05369400000001</v>
      </c>
      <c r="E55" s="97">
        <v>0.20499999999999999</v>
      </c>
      <c r="F55" s="97">
        <v>4.8000000000000001E-2</v>
      </c>
      <c r="G55" s="97"/>
      <c r="H55" s="97"/>
      <c r="I55" s="99">
        <v>278.58499999999998</v>
      </c>
      <c r="J55" s="99">
        <v>0.157719</v>
      </c>
      <c r="K55" s="99"/>
      <c r="L55" s="99"/>
      <c r="M55" s="99"/>
      <c r="N55" s="93">
        <f t="shared" si="12"/>
        <v>7806.662413</v>
      </c>
      <c r="O55" s="17">
        <v>-41.695709999999998</v>
      </c>
      <c r="P55" s="96">
        <f>N55+O55</f>
        <v>7764.9667030000001</v>
      </c>
      <c r="Q55" s="19"/>
      <c r="R55" s="116">
        <f t="shared" si="10"/>
        <v>7764.9667030000001</v>
      </c>
      <c r="S55" s="96">
        <f>R55/$R$11*100</f>
        <v>0.44654475260221982</v>
      </c>
    </row>
    <row r="56" spans="1:19" ht="38.25" customHeight="1" x14ac:dyDescent="0.25">
      <c r="A56" s="122"/>
      <c r="B56" s="128" t="s">
        <v>94</v>
      </c>
      <c r="C56" s="18">
        <v>5591.0919999999996</v>
      </c>
      <c r="D56" s="99">
        <v>214.23227399999999</v>
      </c>
      <c r="E56" s="99"/>
      <c r="F56" s="99">
        <v>1.2569E-2</v>
      </c>
      <c r="G56" s="99"/>
      <c r="H56" s="97"/>
      <c r="I56" s="99">
        <v>180.142</v>
      </c>
      <c r="J56" s="99">
        <v>9.0595749999999988</v>
      </c>
      <c r="K56" s="99"/>
      <c r="L56" s="99"/>
      <c r="M56" s="99"/>
      <c r="N56" s="93">
        <f t="shared" si="12"/>
        <v>5994.5384180000001</v>
      </c>
      <c r="O56" s="17">
        <v>-1360.9043410000002</v>
      </c>
      <c r="P56" s="96">
        <f t="shared" si="9"/>
        <v>4633.6340769999997</v>
      </c>
      <c r="Q56" s="85"/>
      <c r="R56" s="96">
        <f t="shared" si="10"/>
        <v>4633.6340769999997</v>
      </c>
      <c r="S56" s="96">
        <f t="shared" si="13"/>
        <v>0.26646926660532516</v>
      </c>
    </row>
    <row r="57" spans="1:19" ht="15.6" x14ac:dyDescent="0.25">
      <c r="A57" s="122"/>
      <c r="B57" s="123" t="s">
        <v>95</v>
      </c>
      <c r="C57" s="18">
        <v>19565.958999999999</v>
      </c>
      <c r="D57" s="99">
        <v>1724.1655969999999</v>
      </c>
      <c r="E57" s="97">
        <v>33607.636011999995</v>
      </c>
      <c r="F57" s="97">
        <v>352.083325</v>
      </c>
      <c r="G57" s="97">
        <v>1499.5498209999998</v>
      </c>
      <c r="H57" s="97"/>
      <c r="I57" s="99">
        <v>29.23</v>
      </c>
      <c r="J57" s="99"/>
      <c r="K57" s="99"/>
      <c r="L57" s="99"/>
      <c r="M57" s="99"/>
      <c r="N57" s="93">
        <f t="shared" si="12"/>
        <v>56778.623754999993</v>
      </c>
      <c r="O57" s="19"/>
      <c r="P57" s="96">
        <f t="shared" si="9"/>
        <v>56778.623754999993</v>
      </c>
      <c r="Q57" s="19"/>
      <c r="R57" s="116">
        <f t="shared" si="10"/>
        <v>56778.623754999993</v>
      </c>
      <c r="S57" s="96">
        <f>R57/$R$11*100</f>
        <v>3.2652035053769621</v>
      </c>
    </row>
    <row r="58" spans="1:19" ht="52.2" customHeight="1" x14ac:dyDescent="0.25">
      <c r="A58" s="122"/>
      <c r="B58" s="128" t="s">
        <v>96</v>
      </c>
      <c r="C58" s="18">
        <v>8312.8680000000004</v>
      </c>
      <c r="D58" s="99">
        <v>796.69250199999999</v>
      </c>
      <c r="E58" s="97">
        <v>0</v>
      </c>
      <c r="F58" s="97">
        <v>0</v>
      </c>
      <c r="G58" s="97">
        <v>0</v>
      </c>
      <c r="H58" s="97"/>
      <c r="I58" s="99">
        <v>225.69700000000012</v>
      </c>
      <c r="J58" s="99">
        <v>52.295696999999997</v>
      </c>
      <c r="K58" s="99"/>
      <c r="L58" s="99"/>
      <c r="M58" s="99"/>
      <c r="N58" s="93">
        <f t="shared" si="12"/>
        <v>9387.5531989999999</v>
      </c>
      <c r="O58" s="90">
        <v>-986.19993599999987</v>
      </c>
      <c r="P58" s="96">
        <f t="shared" si="9"/>
        <v>8401.3532630000009</v>
      </c>
      <c r="Q58" s="19"/>
      <c r="R58" s="116">
        <f t="shared" si="10"/>
        <v>8401.3532630000009</v>
      </c>
      <c r="S58" s="96">
        <f>R58/$R$11*100</f>
        <v>0.48314182891483126</v>
      </c>
    </row>
    <row r="59" spans="1:19" ht="16.95" customHeight="1" x14ac:dyDescent="0.25">
      <c r="A59" s="122"/>
      <c r="B59" s="123" t="s">
        <v>97</v>
      </c>
      <c r="C59" s="18">
        <v>2537.4810000000002</v>
      </c>
      <c r="D59" s="99">
        <v>514.41949399999999</v>
      </c>
      <c r="E59" s="97">
        <v>0.78200000000000003</v>
      </c>
      <c r="F59" s="97">
        <v>16.617999999999999</v>
      </c>
      <c r="G59" s="97">
        <v>0.68100000000000005</v>
      </c>
      <c r="H59" s="97"/>
      <c r="I59" s="99">
        <v>438.46100000000001</v>
      </c>
      <c r="J59" s="99">
        <v>0</v>
      </c>
      <c r="K59" s="99"/>
      <c r="L59" s="99">
        <v>1.04887</v>
      </c>
      <c r="M59" s="99">
        <v>5.3390000000000004</v>
      </c>
      <c r="N59" s="93">
        <f>SUM(C59:M59)</f>
        <v>3514.8303640000008</v>
      </c>
      <c r="O59" s="17">
        <v>-317.33887000000004</v>
      </c>
      <c r="P59" s="96">
        <f t="shared" si="9"/>
        <v>3197.4914940000008</v>
      </c>
      <c r="Q59" s="19"/>
      <c r="R59" s="116">
        <f t="shared" si="10"/>
        <v>3197.4914940000008</v>
      </c>
      <c r="S59" s="96">
        <f t="shared" si="13"/>
        <v>0.18388012502156542</v>
      </c>
    </row>
    <row r="60" spans="1:19" ht="52.95" customHeight="1" x14ac:dyDescent="0.25">
      <c r="A60" s="122"/>
      <c r="B60" s="128" t="s">
        <v>98</v>
      </c>
      <c r="C60" s="18">
        <v>1207.2139999999999</v>
      </c>
      <c r="D60" s="99">
        <v>213.97606400000001</v>
      </c>
      <c r="E60" s="97">
        <v>0</v>
      </c>
      <c r="F60" s="97">
        <v>6.3E-2</v>
      </c>
      <c r="G60" s="97"/>
      <c r="H60" s="97"/>
      <c r="I60" s="99">
        <v>23.07</v>
      </c>
      <c r="J60" s="99"/>
      <c r="K60" s="99"/>
      <c r="L60" s="99"/>
      <c r="M60" s="99"/>
      <c r="N60" s="93">
        <f>SUM(C60:M60)</f>
        <v>1444.3230639999999</v>
      </c>
      <c r="O60" s="17">
        <v>-194.869</v>
      </c>
      <c r="P60" s="96">
        <f>N60+O60</f>
        <v>1249.454064</v>
      </c>
      <c r="Q60" s="19"/>
      <c r="R60" s="116">
        <f t="shared" si="10"/>
        <v>1249.454064</v>
      </c>
      <c r="S60" s="96">
        <f>R60/$R$11*100</f>
        <v>7.18531292196216E-2</v>
      </c>
    </row>
    <row r="61" spans="1:19" ht="33" customHeight="1" x14ac:dyDescent="0.25">
      <c r="A61" s="122"/>
      <c r="B61" s="128" t="s">
        <v>99</v>
      </c>
      <c r="C61" s="18">
        <v>1994.847</v>
      </c>
      <c r="D61" s="99">
        <v>900.73566400000004</v>
      </c>
      <c r="E61" s="97"/>
      <c r="F61" s="97"/>
      <c r="G61" s="97"/>
      <c r="H61" s="97"/>
      <c r="I61" s="99">
        <v>95.671999999999997</v>
      </c>
      <c r="J61" s="99"/>
      <c r="K61" s="99"/>
      <c r="L61" s="99">
        <v>422.82040000000001</v>
      </c>
      <c r="M61" s="99"/>
      <c r="N61" s="93">
        <f>SUM(C61:M61)</f>
        <v>3414.0750640000001</v>
      </c>
      <c r="O61" s="17">
        <v>-1379.7423999999999</v>
      </c>
      <c r="P61" s="96">
        <f t="shared" si="9"/>
        <v>2034.3326640000002</v>
      </c>
      <c r="Q61" s="19">
        <v>-532.50699999999995</v>
      </c>
      <c r="R61" s="116">
        <f t="shared" si="10"/>
        <v>1501.8256640000004</v>
      </c>
      <c r="S61" s="96">
        <f>R61/$R$11*100</f>
        <v>8.6366419230548067E-2</v>
      </c>
    </row>
    <row r="62" spans="1:19" s="19" customFormat="1" ht="39" customHeight="1" x14ac:dyDescent="0.25">
      <c r="A62" s="129"/>
      <c r="B62" s="130" t="s">
        <v>100</v>
      </c>
      <c r="C62" s="18">
        <v>222.971</v>
      </c>
      <c r="D62" s="99">
        <v>0</v>
      </c>
      <c r="E62" s="97"/>
      <c r="F62" s="97"/>
      <c r="G62" s="97"/>
      <c r="H62" s="97"/>
      <c r="I62" s="99">
        <v>42.482999999999997</v>
      </c>
      <c r="J62" s="96">
        <v>0</v>
      </c>
      <c r="K62" s="96"/>
      <c r="L62" s="99"/>
      <c r="M62" s="99"/>
      <c r="N62" s="93">
        <f t="shared" si="12"/>
        <v>265.45400000000001</v>
      </c>
      <c r="O62" s="17">
        <v>-17.719000000000001</v>
      </c>
      <c r="P62" s="96">
        <f t="shared" si="9"/>
        <v>247.73500000000001</v>
      </c>
      <c r="R62" s="116">
        <f t="shared" si="10"/>
        <v>247.73500000000001</v>
      </c>
      <c r="S62" s="96">
        <f t="shared" si="13"/>
        <v>1.4246650181149003E-2</v>
      </c>
    </row>
    <row r="63" spans="1:19" ht="20.100000000000001" customHeight="1" x14ac:dyDescent="0.3">
      <c r="A63" s="122"/>
      <c r="B63" s="121" t="s">
        <v>101</v>
      </c>
      <c r="C63" s="96">
        <f>SUM(C64:C65)</f>
        <v>6667.24</v>
      </c>
      <c r="D63" s="96">
        <f>D64+D65</f>
        <v>5983.2794320000003</v>
      </c>
      <c r="E63" s="98">
        <f t="shared" ref="E63:M63" si="14">E64+E65</f>
        <v>2.0249999999999999</v>
      </c>
      <c r="F63" s="98">
        <f t="shared" si="14"/>
        <v>1.597</v>
      </c>
      <c r="G63" s="98">
        <f t="shared" si="14"/>
        <v>0</v>
      </c>
      <c r="H63" s="98">
        <f t="shared" si="14"/>
        <v>0</v>
      </c>
      <c r="I63" s="96">
        <f>I64+I65</f>
        <v>335.58100000000002</v>
      </c>
      <c r="J63" s="96">
        <f t="shared" si="14"/>
        <v>0</v>
      </c>
      <c r="K63" s="99">
        <f t="shared" si="14"/>
        <v>0</v>
      </c>
      <c r="L63" s="96">
        <f t="shared" si="14"/>
        <v>1736.6326600000002</v>
      </c>
      <c r="M63" s="96">
        <f t="shared" si="14"/>
        <v>0</v>
      </c>
      <c r="N63" s="93">
        <f t="shared" si="12"/>
        <v>14726.355092000002</v>
      </c>
      <c r="O63" s="96">
        <f>O64+O65</f>
        <v>-27.65</v>
      </c>
      <c r="P63" s="96">
        <f t="shared" si="9"/>
        <v>14698.705092000002</v>
      </c>
      <c r="Q63" s="90">
        <f>Q64+Q65</f>
        <v>0</v>
      </c>
      <c r="R63" s="116">
        <f>P63+Q63</f>
        <v>14698.705092000002</v>
      </c>
      <c r="S63" s="96">
        <f>R63/$R$11*100</f>
        <v>0.84528754338949919</v>
      </c>
    </row>
    <row r="64" spans="1:19" ht="20.100000000000001" customHeight="1" x14ac:dyDescent="0.25">
      <c r="A64" s="122"/>
      <c r="B64" s="131" t="s">
        <v>102</v>
      </c>
      <c r="C64" s="99">
        <v>6667.24</v>
      </c>
      <c r="D64" s="18">
        <v>5936.1704319999999</v>
      </c>
      <c r="E64" s="97">
        <v>2.0249999999999999</v>
      </c>
      <c r="F64" s="97">
        <v>1.597</v>
      </c>
      <c r="G64" s="97">
        <v>0</v>
      </c>
      <c r="H64" s="97"/>
      <c r="I64" s="99">
        <v>335.58100000000002</v>
      </c>
      <c r="J64" s="99"/>
      <c r="K64" s="96">
        <v>0</v>
      </c>
      <c r="L64" s="18">
        <v>1736.6326600000002</v>
      </c>
      <c r="M64" s="18"/>
      <c r="N64" s="93">
        <f t="shared" si="12"/>
        <v>14679.246092000001</v>
      </c>
      <c r="O64" s="96">
        <v>-27.65</v>
      </c>
      <c r="P64" s="96">
        <f t="shared" si="9"/>
        <v>14651.596092000002</v>
      </c>
      <c r="Q64" s="19"/>
      <c r="R64" s="116">
        <f t="shared" si="10"/>
        <v>14651.596092000002</v>
      </c>
      <c r="S64" s="96">
        <f>R64/$R$11*100</f>
        <v>0.84257841693024338</v>
      </c>
    </row>
    <row r="65" spans="1:19" ht="19.5" customHeight="1" x14ac:dyDescent="0.25">
      <c r="A65" s="122"/>
      <c r="B65" s="131" t="s">
        <v>103</v>
      </c>
      <c r="C65" s="18"/>
      <c r="D65" s="18">
        <v>47.109000000000002</v>
      </c>
      <c r="E65" s="127"/>
      <c r="F65" s="127">
        <v>0</v>
      </c>
      <c r="G65" s="127"/>
      <c r="H65" s="127"/>
      <c r="I65" s="99">
        <v>0</v>
      </c>
      <c r="J65" s="96"/>
      <c r="K65" s="96"/>
      <c r="L65" s="18"/>
      <c r="M65" s="18"/>
      <c r="N65" s="93">
        <f t="shared" si="12"/>
        <v>47.109000000000002</v>
      </c>
      <c r="O65" s="90"/>
      <c r="P65" s="96">
        <f t="shared" si="9"/>
        <v>47.109000000000002</v>
      </c>
      <c r="Q65" s="19"/>
      <c r="R65" s="116">
        <f t="shared" si="10"/>
        <v>47.109000000000002</v>
      </c>
      <c r="S65" s="96">
        <f t="shared" si="13"/>
        <v>2.7091264592558513E-3</v>
      </c>
    </row>
    <row r="66" spans="1:19" ht="23.25" customHeight="1" x14ac:dyDescent="0.3">
      <c r="A66" s="122"/>
      <c r="B66" s="121" t="s">
        <v>81</v>
      </c>
      <c r="C66" s="116">
        <f>C67+C68</f>
        <v>164.048</v>
      </c>
      <c r="D66" s="116">
        <f>D67+D68</f>
        <v>497.00820000000004</v>
      </c>
      <c r="E66" s="116">
        <f>E67+E68</f>
        <v>0</v>
      </c>
      <c r="F66" s="116">
        <f>F67+F68</f>
        <v>0</v>
      </c>
      <c r="G66" s="116">
        <f>G67+G68</f>
        <v>0</v>
      </c>
      <c r="H66" s="127"/>
      <c r="I66" s="116">
        <f>I67+I68</f>
        <v>0</v>
      </c>
      <c r="J66" s="96"/>
      <c r="K66" s="96">
        <f>K67+K68</f>
        <v>0</v>
      </c>
      <c r="L66" s="116">
        <f>L67+L68</f>
        <v>34.190309999999997</v>
      </c>
      <c r="M66" s="116">
        <f>M67+M68</f>
        <v>885.60300000000007</v>
      </c>
      <c r="N66" s="93">
        <f t="shared" si="12"/>
        <v>1580.84951</v>
      </c>
      <c r="O66" s="116">
        <f>O67+O68</f>
        <v>-34.190309999999997</v>
      </c>
      <c r="P66" s="96">
        <f t="shared" si="9"/>
        <v>1546.6592000000001</v>
      </c>
      <c r="Q66" s="116">
        <f>Q67+Q68</f>
        <v>-1546.6592000000001</v>
      </c>
      <c r="R66" s="116">
        <f t="shared" si="10"/>
        <v>0</v>
      </c>
      <c r="S66" s="96">
        <f t="shared" si="13"/>
        <v>0</v>
      </c>
    </row>
    <row r="67" spans="1:19" ht="15.6" x14ac:dyDescent="0.25">
      <c r="A67" s="122"/>
      <c r="B67" s="132" t="s">
        <v>104</v>
      </c>
      <c r="C67" s="18">
        <v>0</v>
      </c>
      <c r="D67" s="18">
        <v>0</v>
      </c>
      <c r="E67" s="127">
        <v>0</v>
      </c>
      <c r="F67" s="127">
        <v>0</v>
      </c>
      <c r="G67" s="127"/>
      <c r="H67" s="127">
        <v>0</v>
      </c>
      <c r="I67" s="18"/>
      <c r="J67" s="96"/>
      <c r="K67" s="96"/>
      <c r="L67" s="18"/>
      <c r="M67" s="18">
        <v>708</v>
      </c>
      <c r="N67" s="93">
        <f t="shared" si="12"/>
        <v>708</v>
      </c>
      <c r="O67" s="19"/>
      <c r="P67" s="96">
        <f t="shared" si="9"/>
        <v>708</v>
      </c>
      <c r="Q67" s="19">
        <f>-P67</f>
        <v>-708</v>
      </c>
      <c r="R67" s="116"/>
      <c r="S67" s="96">
        <f t="shared" si="13"/>
        <v>0</v>
      </c>
    </row>
    <row r="68" spans="1:19" ht="19.5" customHeight="1" x14ac:dyDescent="0.25">
      <c r="A68" s="122"/>
      <c r="B68" s="132" t="s">
        <v>105</v>
      </c>
      <c r="C68" s="18">
        <v>164.048</v>
      </c>
      <c r="D68" s="18">
        <v>497.00820000000004</v>
      </c>
      <c r="E68" s="127">
        <v>0</v>
      </c>
      <c r="F68" s="127">
        <v>0</v>
      </c>
      <c r="G68" s="127"/>
      <c r="H68" s="127">
        <v>0</v>
      </c>
      <c r="I68" s="18">
        <v>0</v>
      </c>
      <c r="J68" s="96"/>
      <c r="K68" s="96"/>
      <c r="L68" s="18">
        <v>34.190309999999997</v>
      </c>
      <c r="M68" s="18">
        <v>177.60300000000001</v>
      </c>
      <c r="N68" s="93">
        <f t="shared" si="12"/>
        <v>872.84951000000001</v>
      </c>
      <c r="O68" s="17">
        <v>-34.190309999999997</v>
      </c>
      <c r="P68" s="96">
        <f t="shared" si="9"/>
        <v>838.65920000000006</v>
      </c>
      <c r="Q68" s="19">
        <f>-P68</f>
        <v>-838.65920000000006</v>
      </c>
      <c r="R68" s="116">
        <f t="shared" si="10"/>
        <v>0</v>
      </c>
      <c r="S68" s="96">
        <f t="shared" si="13"/>
        <v>0</v>
      </c>
    </row>
    <row r="69" spans="1:19" ht="34.5" customHeight="1" x14ac:dyDescent="0.3">
      <c r="A69" s="122"/>
      <c r="B69" s="133" t="s">
        <v>106</v>
      </c>
      <c r="C69" s="18">
        <v>-444.88900000000001</v>
      </c>
      <c r="D69" s="18">
        <v>-245.202764</v>
      </c>
      <c r="E69" s="127">
        <v>-5.0069999999999997</v>
      </c>
      <c r="F69" s="127">
        <v>-6.8650000000000002</v>
      </c>
      <c r="G69" s="127">
        <v>-22.786999999999999</v>
      </c>
      <c r="H69" s="127"/>
      <c r="I69" s="127">
        <v>-47.896000000000001</v>
      </c>
      <c r="J69" s="127">
        <v>-7.8820000000000001E-3</v>
      </c>
      <c r="K69" s="18"/>
      <c r="L69" s="18"/>
      <c r="M69" s="18"/>
      <c r="N69" s="93">
        <f t="shared" si="12"/>
        <v>-772.65464599999996</v>
      </c>
      <c r="O69" s="19"/>
      <c r="P69" s="96">
        <f t="shared" si="9"/>
        <v>-772.65464599999996</v>
      </c>
      <c r="Q69" s="19"/>
      <c r="R69" s="116">
        <f t="shared" si="10"/>
        <v>-772.65464599999996</v>
      </c>
      <c r="S69" s="96">
        <f t="shared" si="13"/>
        <v>-4.4433529587670363E-2</v>
      </c>
    </row>
    <row r="70" spans="1:19" ht="12" customHeight="1" x14ac:dyDescent="0.3">
      <c r="B70" s="133"/>
      <c r="C70" s="18"/>
      <c r="D70" s="18"/>
      <c r="E70" s="127"/>
      <c r="F70" s="127"/>
      <c r="G70" s="127"/>
      <c r="H70" s="127"/>
      <c r="I70" s="13"/>
      <c r="J70" s="96"/>
      <c r="K70" s="18"/>
      <c r="L70" s="18"/>
      <c r="M70" s="18"/>
      <c r="N70" s="93">
        <f t="shared" si="12"/>
        <v>0</v>
      </c>
      <c r="O70" s="19"/>
      <c r="P70" s="96"/>
      <c r="Q70" s="19"/>
      <c r="R70" s="116"/>
      <c r="S70" s="96"/>
    </row>
    <row r="71" spans="1:19" ht="34.5" customHeight="1" thickBot="1" x14ac:dyDescent="0.3">
      <c r="B71" s="134" t="s">
        <v>107</v>
      </c>
      <c r="C71" s="20">
        <f>C20-C48</f>
        <v>-39431.191370999994</v>
      </c>
      <c r="D71" s="20">
        <f>D20-D48</f>
        <v>5616.8632009999965</v>
      </c>
      <c r="E71" s="135">
        <f>E20-E48</f>
        <v>-180.55799999999726</v>
      </c>
      <c r="F71" s="135">
        <f>F20-F48</f>
        <v>48.387431000000049</v>
      </c>
      <c r="G71" s="135">
        <f>G20-G48</f>
        <v>-2605.5</v>
      </c>
      <c r="H71" s="135">
        <f>H20-H48</f>
        <v>0</v>
      </c>
      <c r="I71" s="20">
        <f>I20-I48</f>
        <v>2675.9940000000006</v>
      </c>
      <c r="J71" s="20">
        <f>J20-J48</f>
        <v>29.165163999999997</v>
      </c>
      <c r="K71" s="20">
        <f>K20-K48</f>
        <v>6.8134949399999982</v>
      </c>
      <c r="L71" s="20">
        <f>L20-L48</f>
        <v>36.186499999999796</v>
      </c>
      <c r="M71" s="20">
        <f>M20-M48</f>
        <v>-781.83600000000013</v>
      </c>
      <c r="N71" s="136">
        <f>SUM(C71:M71)</f>
        <v>-34585.67558006</v>
      </c>
      <c r="O71" s="20">
        <f>O20-O48</f>
        <v>0</v>
      </c>
      <c r="P71" s="20">
        <f>P20-P48</f>
        <v>-34585.675580059993</v>
      </c>
      <c r="Q71" s="20">
        <f>Q20-Q48</f>
        <v>-1293.3078</v>
      </c>
      <c r="R71" s="20">
        <f>R20-R48</f>
        <v>-35878.983380059974</v>
      </c>
      <c r="S71" s="137">
        <f>R71/$R$11*100</f>
        <v>-2.0633149335821481</v>
      </c>
    </row>
    <row r="72" spans="1:19" s="27" customFormat="1" ht="20.100000000000001" customHeight="1" thickTop="1" x14ac:dyDescent="0.3">
      <c r="A72" s="22"/>
      <c r="B72" s="138"/>
      <c r="C72" s="139"/>
      <c r="E72" s="140"/>
      <c r="F72" s="140"/>
      <c r="G72" s="140"/>
      <c r="H72" s="141"/>
      <c r="N72" s="21"/>
      <c r="P72" s="21"/>
      <c r="R72" s="28"/>
      <c r="S72" s="55"/>
    </row>
  </sheetData>
  <mergeCells count="7">
    <mergeCell ref="O2:S2"/>
    <mergeCell ref="B3:S3"/>
    <mergeCell ref="B4:S4"/>
    <mergeCell ref="B5:S5"/>
    <mergeCell ref="R13:S16"/>
    <mergeCell ref="R17:R18"/>
    <mergeCell ref="S17:S18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martie 2024 </vt:lpstr>
      <vt:lpstr>'martie 2024 '!Print_Area</vt:lpstr>
      <vt:lpstr>'martie 2024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2024-04-24T06:58:43Z</cp:lastPrinted>
  <dcterms:created xsi:type="dcterms:W3CDTF">2024-04-24T06:52:20Z</dcterms:created>
  <dcterms:modified xsi:type="dcterms:W3CDTF">2024-04-24T06:59:03Z</dcterms:modified>
</cp:coreProperties>
</file>