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<sst xmlns="http://schemas.openxmlformats.org/spreadsheetml/2006/main" count="471" uniqueCount="159">
  <si>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</si>
  <si>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</si>
  <si>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</si>
  <si>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</si>
  <si>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</si>
  <si>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</si>
  <si>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</si>
  <si>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</si>
  <si>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</si>
  <si>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</si>
  <si>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</si>
  <si>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total plati </t>
  </si>
  <si>
    <t>Data</t>
  </si>
  <si>
    <t>Document</t>
  </si>
  <si>
    <t>Explicaţii</t>
  </si>
  <si>
    <t>Suma (lei)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</si>
  <si>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</si>
  <si>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</si>
  <si>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</si>
  <si>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</si>
  <si>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</si>
  <si>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</si>
  <si>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</si>
  <si>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</si>
  <si>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</si>
  <si>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</si>
  <si>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</si>
  <si>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</si>
  <si>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</si>
  <si>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</si>
  <si>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</si>
  <si>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PERSOANA JURIDICA</t>
  </si>
  <si>
    <t xml:space="preserve">cheltuieli judecata </t>
  </si>
  <si>
    <t>PERSOANA FIZICA</t>
  </si>
  <si>
    <t xml:space="preserve">cheltuieli executare </t>
  </si>
  <si>
    <t>cheltuieli fotocopiere</t>
  </si>
  <si>
    <t>onorariu curator</t>
  </si>
  <si>
    <t>cheltuieli judiciare</t>
  </si>
  <si>
    <t>BUGETUL DE STAT</t>
  </si>
  <si>
    <t>daune morale</t>
  </si>
  <si>
    <t>dobanda legala panalizatoare</t>
  </si>
  <si>
    <t>actualizare despagubiri</t>
  </si>
  <si>
    <t>virare suma dosar ex</t>
  </si>
  <si>
    <t>MF</t>
  </si>
  <si>
    <t>27,11,2023</t>
  </si>
  <si>
    <t>ascensorul company</t>
  </si>
  <si>
    <t>servicii</t>
  </si>
  <si>
    <t>pf</t>
  </si>
  <si>
    <t>avans deplasare</t>
  </si>
  <si>
    <t>28,11,2023</t>
  </si>
  <si>
    <t>vodafone</t>
  </si>
  <si>
    <t>servicii telefonie mobila</t>
  </si>
  <si>
    <t>ibm romania</t>
  </si>
  <si>
    <t>travel time</t>
  </si>
  <si>
    <t>bilet avion</t>
  </si>
  <si>
    <t>decont deplasare intrena</t>
  </si>
  <si>
    <t>cumpana</t>
  </si>
  <si>
    <t>materiale protocol</t>
  </si>
  <si>
    <t>29,11,2023</t>
  </si>
  <si>
    <t>agresione</t>
  </si>
  <si>
    <t>materiale</t>
  </si>
  <si>
    <t>histria international</t>
  </si>
  <si>
    <t>transfond</t>
  </si>
  <si>
    <t>pregatire profesionala</t>
  </si>
  <si>
    <t>Clasificatie bugetara</t>
  </si>
  <si>
    <t xml:space="preserve">SUMA </t>
  </si>
  <si>
    <t>Subtotal 10.01.01</t>
  </si>
  <si>
    <t>10.01.01</t>
  </si>
  <si>
    <t>noiemb</t>
  </si>
  <si>
    <t>Total 10.01.01</t>
  </si>
  <si>
    <t>Subtotal 10.01.05</t>
  </si>
  <si>
    <t>10.01.05</t>
  </si>
  <si>
    <t>noiembrie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</si>
  <si>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</si>
  <si>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</si>
  <si>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</si>
  <si>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</si>
  <si>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</si>
  <si>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</si>
  <si>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</si>
  <si>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</si>
  <si>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</si>
  <si>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</si>
  <si>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</si>
  <si>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</si>
  <si>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</si>
  <si>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</si>
  <si>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</si>
  <si>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</si>
  <si>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</si>
  <si>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</si>
  <si>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</si>
  <si>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</si>
  <si>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</si>
  <si>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</si>
  <si>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</si>
  <si>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</si>
  <si>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</si>
  <si>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</si>
  <si>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</si>
  <si>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</si>
  <si>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</si>
  <si>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</si>
  <si>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</si>
  <si>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</si>
  <si>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</si>
  <si>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</si>
  <si>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</si>
  <si>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</si>
  <si>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</si>
  <si>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</si>
  <si>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</si>
  <si>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</si>
  <si>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</si>
  <si>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28.11.2023</t>
  </si>
  <si>
    <t>OP 22935</t>
  </si>
  <si>
    <t>REINTREGIRE CH DE PERSONAL OCTOMBRIE 2022 - NOIEMBRIE 2022  - PROIECT SALARII 161719 - 58.14.01</t>
  </si>
  <si>
    <t>OP 22942</t>
  </si>
  <si>
    <t>REINTREGIRE CH DE PERSONAL DECEMBRIE 2022 - OCTOMBRIE 2023  - PROIECT SALARII 161719 - 58.14.01</t>
  </si>
  <si>
    <t>OP 22947</t>
  </si>
  <si>
    <t>OP 22939</t>
  </si>
  <si>
    <t>OP 22936</t>
  </si>
  <si>
    <t>REINTREGIRE CH DE PERSONAL OCTOMBRIE 2022 - NOIEMBRIE 2022  - PROIECT SALARII 161719 - 58.14.02</t>
  </si>
  <si>
    <t>OP 22940</t>
  </si>
  <si>
    <t>REINTREGIRE CH DE PERSONAL DECEMBRIE 2022 - OCTOMBRIE 2023  - PROIECT SALARII 161719 - 58.14.02</t>
  </si>
  <si>
    <t>OP 22943</t>
  </si>
  <si>
    <t>OP 22948</t>
  </si>
  <si>
    <t>OP 22937</t>
  </si>
  <si>
    <t>REINTREGIRE CH DE PERSONAL OCTOMBRIE 2022 - NOIEMBRIE 2022  - PROIECT SALARII 161719 - 58.14.03</t>
  </si>
  <si>
    <t>OP 22941</t>
  </si>
  <si>
    <t>REINTREGIRE CH DE PERSONAL DECEMBRIE 2022 - OCTOMBRIE 2023  - PROIECT SALARII 161719 - 58.14.03</t>
  </si>
  <si>
    <t>OP 22944</t>
  </si>
  <si>
    <t>OP 22945</t>
  </si>
  <si>
    <t>OP 22946</t>
  </si>
  <si>
    <t>OP 22949</t>
  </si>
  <si>
    <t>OP 22950</t>
  </si>
  <si>
    <t>REINTREGIRE CH DE PERSONAL IANUARIE - MAI 2023  - PROIECT UCAAPI 68071 - 58.33.02</t>
  </si>
  <si>
    <t>OP 22951</t>
  </si>
  <si>
    <t>OP 22952</t>
  </si>
  <si>
    <t>27.11.2023</t>
  </si>
  <si>
    <t>BIROU EXPERTIZE</t>
  </si>
  <si>
    <t>onorariu expert dosar 601/253/2022</t>
  </si>
  <si>
    <t>onorariu expert dosar 8374/318/2023</t>
  </si>
  <si>
    <t>onorariu expert dosar 4867/290/2020</t>
  </si>
  <si>
    <t>onorariu expert dosar 655/334/2023</t>
  </si>
  <si>
    <t>daune morale dosar 796/87/2021</t>
  </si>
  <si>
    <t>dobanda legala penalizatoare dosar 796/87/2021</t>
  </si>
  <si>
    <t>actualizare despagubire dosar 796/87/2021</t>
  </si>
  <si>
    <t>poprire DE 400/2022</t>
  </si>
  <si>
    <t>poprire DE 115/2023</t>
  </si>
  <si>
    <t>poprire DE 372/2023</t>
  </si>
  <si>
    <t>poprire DE 217/E/2023</t>
  </si>
  <si>
    <t>29.11.2023</t>
  </si>
  <si>
    <t>poprire DE 998/2023</t>
  </si>
  <si>
    <t>27-29 noiembrie 2023</t>
  </si>
  <si>
    <t>alimentare plata</t>
  </si>
  <si>
    <t>TVA FRESHFIELDS</t>
  </si>
  <si>
    <t>fact deleanu</t>
  </si>
  <si>
    <t>fact stoica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</si>
</sst>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164" fontId="0" fillId="0" borderId="14" xfId="42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1" xfId="0" applyFont="1" applyFill="1" applyBorder="1" applyAlignment="1">
      <alignment/>
    </xf>
    <xf numFmtId="164" fontId="19" fillId="0" borderId="12" xfId="0" applyNumberFormat="1" applyFont="1" applyBorder="1" applyAlignment="1">
      <alignment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0" fontId="24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164" fontId="0" fillId="0" borderId="17" xfId="42" applyFont="1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164" fontId="0" fillId="0" borderId="18" xfId="42" applyFont="1" applyFill="1" applyBorder="1" applyAlignment="1" applyProtection="1">
      <alignment/>
      <protection/>
    </xf>
    <xf numFmtId="169" fontId="0" fillId="0" borderId="16" xfId="0" applyNumberFormat="1" applyFont="1" applyBorder="1" applyAlignment="1">
      <alignment/>
    </xf>
    <xf numFmtId="169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169" fontId="0" fillId="0" borderId="20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0" fontId="0" fillId="0" borderId="0" xfId="0" applyFont="1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169" fontId="0" fillId="0" borderId="26" xfId="0" applyNumberFormat="1" applyFont="1" applyBorder="1" applyAlignment="1">
      <alignment/>
    </xf>
    <xf numFmtId="169" fontId="0" fillId="0" borderId="27" xfId="0" applyNumberFormat="1" applyFont="1" applyBorder="1" applyAlignment="1">
      <alignment/>
    </xf>
    <xf numFmtId="169" fontId="0" fillId="0" borderId="28" xfId="0" applyNumberFormat="1" applyFont="1" applyBorder="1" applyAlignment="1">
      <alignment/>
    </xf>
    <xf numFmtId="169" fontId="0" fillId="0" borderId="29" xfId="0" applyNumberFormat="1" applyFont="1" applyBorder="1" applyAlignment="1">
      <alignment/>
    </xf>
    <xf numFmtId="0" fontId="24" fillId="0" borderId="30" xfId="61" applyFont="1" applyFill="1" applyBorder="1" applyAlignment="1">
      <alignment/>
      <protection/>
    </xf>
    <xf numFmtId="0" fontId="0" fillId="0" borderId="31" xfId="0" applyFont="1" applyBorder="1" applyAlignment="1">
      <alignment/>
    </xf>
    <xf numFmtId="169" fontId="0" fillId="0" borderId="31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14" fontId="19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19" fillId="0" borderId="32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38" xfId="0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0" xfId="0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Font="1" applyBorder="1" applyAlignment="1">
      <alignment/>
    </xf>
    <xf numFmtId="14" fontId="19" fillId="0" borderId="32" xfId="0" applyNumberFormat="1" applyFont="1" applyBorder="1" applyAlignment="1">
      <alignment horizontal="left"/>
    </xf>
    <xf numFmtId="0" fontId="19" fillId="0" borderId="41" xfId="0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14" fontId="19" fillId="0" borderId="41" xfId="0" applyNumberFormat="1" applyFont="1" applyBorder="1" applyAlignment="1">
      <alignment horizontal="left"/>
    </xf>
    <xf numFmtId="0" fontId="0" fillId="0" borderId="43" xfId="0" applyFont="1" applyBorder="1" applyAlignment="1">
      <alignment/>
    </xf>
    <xf numFmtId="0" fontId="0" fillId="0" borderId="40" xfId="0" applyBorder="1" applyAlignment="1">
      <alignment/>
    </xf>
    <xf numFmtId="0" fontId="19" fillId="0" borderId="44" xfId="0" applyFont="1" applyBorder="1" applyAlignment="1">
      <alignment/>
    </xf>
    <xf numFmtId="4" fontId="0" fillId="0" borderId="45" xfId="0" applyNumberFormat="1" applyFont="1" applyBorder="1" applyAlignment="1">
      <alignment/>
    </xf>
    <xf numFmtId="0" fontId="0" fillId="0" borderId="46" xfId="0" applyBorder="1" applyAlignment="1">
      <alignment/>
    </xf>
    <xf numFmtId="0" fontId="0" fillId="0" borderId="41" xfId="0" applyFont="1" applyBorder="1" applyAlignment="1">
      <alignment horizontal="left"/>
    </xf>
    <xf numFmtId="0" fontId="19" fillId="0" borderId="24" xfId="0" applyFont="1" applyBorder="1" applyAlignment="1">
      <alignment horizontal="center"/>
    </xf>
    <xf numFmtId="169" fontId="0" fillId="0" borderId="24" xfId="0" applyNumberFormat="1" applyFont="1" applyBorder="1" applyAlignment="1">
      <alignment horizontal="right"/>
    </xf>
    <xf numFmtId="0" fontId="19" fillId="0" borderId="40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15" xfId="0" applyNumberFormat="1" applyFont="1" applyBorder="1" applyAlignment="1">
      <alignment vertical="center" wrapText="1"/>
    </xf>
    <xf numFmtId="0" fontId="0" fillId="0" borderId="15" xfId="57" applyFont="1" applyBorder="1" applyAlignment="1">
      <alignment horizontal="center" wrapText="1"/>
      <protection/>
    </xf>
    <xf numFmtId="0" fontId="24" fillId="0" borderId="15" xfId="0" applyFont="1" applyBorder="1" applyAlignment="1">
      <alignment horizontal="center"/>
    </xf>
    <xf numFmtId="0" fontId="14" fillId="0" borderId="15" xfId="57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14" fillId="0" borderId="15" xfId="57" applyFont="1" applyBorder="1" applyAlignment="1">
      <alignment horizontal="center" wrapText="1"/>
      <protection/>
    </xf>
    <xf numFmtId="168" fontId="0" fillId="0" borderId="50" xfId="57" applyNumberFormat="1" applyFont="1" applyBorder="1" applyAlignment="1">
      <alignment horizontal="center"/>
      <protection/>
    </xf>
    <xf numFmtId="4" fontId="0" fillId="0" borderId="43" xfId="0" applyNumberFormat="1" applyFont="1" applyBorder="1" applyAlignment="1">
      <alignment/>
    </xf>
    <xf numFmtId="4" fontId="0" fillId="0" borderId="43" xfId="57" applyNumberFormat="1" applyFont="1" applyBorder="1" applyAlignment="1">
      <alignment horizontal="right"/>
      <protection/>
    </xf>
    <xf numFmtId="4" fontId="24" fillId="0" borderId="43" xfId="0" applyNumberFormat="1" applyFont="1" applyBorder="1" applyAlignment="1">
      <alignment/>
    </xf>
    <xf numFmtId="4" fontId="14" fillId="0" borderId="43" xfId="57" applyNumberFormat="1" applyFont="1" applyBorder="1" applyAlignment="1">
      <alignment horizontal="right"/>
      <protection/>
    </xf>
    <xf numFmtId="168" fontId="14" fillId="0" borderId="50" xfId="57" applyNumberFormat="1" applyFont="1" applyBorder="1" applyAlignment="1">
      <alignment horizontal="center"/>
      <protection/>
    </xf>
    <xf numFmtId="168" fontId="14" fillId="0" borderId="51" xfId="57" applyNumberFormat="1" applyFont="1" applyBorder="1" applyAlignment="1">
      <alignment horizontal="center"/>
      <protection/>
    </xf>
    <xf numFmtId="0" fontId="24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 vertical="center" wrapText="1"/>
    </xf>
    <xf numFmtId="0" fontId="14" fillId="0" borderId="13" xfId="57" applyFont="1" applyBorder="1" applyAlignment="1">
      <alignment horizontal="center" wrapText="1"/>
      <protection/>
    </xf>
    <xf numFmtId="4" fontId="24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4" fontId="25" fillId="25" borderId="15" xfId="0" applyNumberFormat="1" applyFont="1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left" vertical="center" wrapText="1"/>
    </xf>
    <xf numFmtId="0" fontId="25" fillId="25" borderId="15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24" fillId="0" borderId="15" xfId="0" applyFont="1" applyBorder="1" applyAlignment="1">
      <alignment horizontal="justify"/>
    </xf>
    <xf numFmtId="43" fontId="25" fillId="25" borderId="43" xfId="0" applyNumberFormat="1" applyFont="1" applyFill="1" applyBorder="1" applyAlignment="1">
      <alignment horizontal="right" vertical="center" wrapText="1"/>
    </xf>
    <xf numFmtId="170" fontId="24" fillId="0" borderId="43" xfId="0" applyNumberFormat="1" applyFont="1" applyBorder="1" applyAlignment="1">
      <alignment/>
    </xf>
    <xf numFmtId="14" fontId="25" fillId="25" borderId="52" xfId="0" applyNumberFormat="1" applyFont="1" applyFill="1" applyBorder="1" applyAlignment="1">
      <alignment horizontal="center" vertical="center" wrapText="1"/>
    </xf>
    <xf numFmtId="0" fontId="25" fillId="25" borderId="52" xfId="0" applyFont="1" applyFill="1" applyBorder="1" applyAlignment="1">
      <alignment horizontal="center" vertical="center" wrapText="1"/>
    </xf>
    <xf numFmtId="0" fontId="25" fillId="25" borderId="52" xfId="0" applyFont="1" applyFill="1" applyBorder="1" applyAlignment="1">
      <alignment horizontal="left" vertical="center" wrapText="1"/>
    </xf>
    <xf numFmtId="43" fontId="25" fillId="25" borderId="53" xfId="0" applyNumberFormat="1" applyFont="1" applyFill="1" applyBorder="1" applyAlignment="1">
      <alignment horizontal="righ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2" fontId="26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justify"/>
    </xf>
    <xf numFmtId="170" fontId="24" fillId="0" borderId="14" xfId="0" applyNumberFormat="1" applyFont="1" applyBorder="1" applyAlignment="1">
      <alignment/>
    </xf>
    <xf numFmtId="0" fontId="26" fillId="0" borderId="10" xfId="61" applyFont="1" applyFill="1" applyBorder="1" applyAlignment="1">
      <alignment/>
      <protection/>
    </xf>
    <xf numFmtId="0" fontId="24" fillId="0" borderId="11" xfId="62" applyFont="1" applyFill="1" applyBorder="1" applyAlignment="1">
      <alignment horizontal="center" vertical="center"/>
      <protection/>
    </xf>
    <xf numFmtId="0" fontId="24" fillId="0" borderId="11" xfId="59" applyFont="1" applyFill="1" applyBorder="1" applyAlignment="1">
      <alignment/>
      <protection/>
    </xf>
    <xf numFmtId="170" fontId="26" fillId="0" borderId="12" xfId="0" applyNumberFormat="1" applyFont="1" applyBorder="1" applyAlignment="1">
      <alignment/>
    </xf>
    <xf numFmtId="0" fontId="26" fillId="0" borderId="11" xfId="0" applyFont="1" applyBorder="1" applyAlignment="1">
      <alignment horizontal="justify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26" fillId="0" borderId="54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14" fontId="0" fillId="0" borderId="57" xfId="0" applyNumberFormat="1" applyFont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9" xfId="0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20" fillId="0" borderId="10" xfId="57" applyFont="1" applyBorder="1">
      <alignment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0" fontId="0" fillId="0" borderId="16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" fontId="0" fillId="0" borderId="16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4" fillId="0" borderId="30" xfId="59" applyFont="1" applyFill="1" applyBorder="1" applyAlignment="1">
      <alignment horizontal="center"/>
      <protection/>
    </xf>
    <xf numFmtId="0" fontId="0" fillId="0" borderId="30" xfId="0" applyFont="1" applyBorder="1" applyAlignment="1">
      <alignment horizontal="center"/>
    </xf>
    <xf numFmtId="0" fontId="24" fillId="0" borderId="30" xfId="0" applyFont="1" applyBorder="1" applyAlignment="1">
      <alignment horizontal="justify"/>
    </xf>
    <xf numFmtId="0" fontId="24" fillId="0" borderId="30" xfId="0" applyFont="1" applyBorder="1" applyAlignment="1">
      <alignment/>
    </xf>
    <xf numFmtId="0" fontId="19" fillId="0" borderId="10" xfId="61" applyFont="1" applyBorder="1">
      <alignment/>
      <protection/>
    </xf>
    <xf numFmtId="0" fontId="0" fillId="0" borderId="11" xfId="61" applyFont="1" applyBorder="1">
      <alignment/>
      <protection/>
    </xf>
    <xf numFmtId="4" fontId="19" fillId="0" borderId="12" xfId="61" applyNumberFormat="1" applyFont="1" applyBorder="1" applyAlignment="1">
      <alignment horizontal="right"/>
      <protection/>
    </xf>
    <xf numFmtId="0" fontId="24" fillId="0" borderId="62" xfId="59" applyFont="1" applyFill="1" applyBorder="1" applyAlignment="1">
      <alignment horizontal="center"/>
      <protection/>
    </xf>
    <xf numFmtId="170" fontId="27" fillId="0" borderId="63" xfId="0" applyNumberFormat="1" applyFont="1" applyBorder="1" applyAlignment="1">
      <alignment/>
    </xf>
    <xf numFmtId="0" fontId="26" fillId="0" borderId="62" xfId="61" applyFont="1" applyFill="1" applyBorder="1" applyAlignment="1">
      <alignment/>
      <protection/>
    </xf>
    <xf numFmtId="170" fontId="28" fillId="0" borderId="63" xfId="61" applyNumberFormat="1" applyFont="1" applyFill="1" applyBorder="1" applyAlignment="1">
      <alignment horizontal="right"/>
      <protection/>
    </xf>
    <xf numFmtId="0" fontId="24" fillId="0" borderId="30" xfId="0" applyFont="1" applyBorder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K28" sqref="K28"/>
    </sheetView>
  </sheetViews>
  <sheetFormatPr defaultColWidth="9.140625" defaultRowHeight="12.75"/>
  <cols>
    <col min="1" max="1" width="23.421875" style="0" customWidth="1"/>
    <col min="2" max="2" width="11.28125" style="0" customWidth="1"/>
    <col min="3" max="3" width="8.28125" style="0" customWidth="1"/>
    <col min="4" max="4" width="15.28125" style="0" customWidth="1"/>
    <col min="5" max="5" width="23.28125" style="0" customWidth="1"/>
  </cols>
  <sheetData>
    <row r="1" spans="1:4" ht="12.75">
      <c r="A1" s="1" t="s">
        <v>27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6" t="s">
        <v>24</v>
      </c>
      <c r="E6" s="38" t="s">
        <v>154</v>
      </c>
      <c r="F6" s="2"/>
    </row>
    <row r="7" spans="2:4" ht="13.5" thickBot="1">
      <c r="B7" s="1"/>
      <c r="C7" s="1"/>
      <c r="D7" s="1"/>
    </row>
    <row r="8" spans="1:8" ht="25.5" customHeight="1" thickBot="1">
      <c r="A8" s="94" t="s">
        <v>64</v>
      </c>
      <c r="B8" s="95" t="s">
        <v>2</v>
      </c>
      <c r="C8" s="95" t="s">
        <v>3</v>
      </c>
      <c r="D8" s="95" t="s">
        <v>65</v>
      </c>
      <c r="E8" s="96" t="s">
        <v>4</v>
      </c>
      <c r="F8" s="37"/>
      <c r="G8" s="37"/>
      <c r="H8" s="37"/>
    </row>
    <row r="9" spans="1:8" ht="12.75" customHeight="1">
      <c r="A9" s="90" t="s">
        <v>66</v>
      </c>
      <c r="B9" s="91"/>
      <c r="C9" s="91"/>
      <c r="D9" s="92">
        <v>209508695</v>
      </c>
      <c r="E9" s="93"/>
      <c r="F9" s="37"/>
      <c r="G9" s="37"/>
      <c r="H9" s="37"/>
    </row>
    <row r="10" spans="1:8" ht="12.75">
      <c r="A10" s="63" t="s">
        <v>67</v>
      </c>
      <c r="B10" s="160"/>
      <c r="C10" s="151">
        <v>21</v>
      </c>
      <c r="D10" s="45">
        <f>-167395</f>
        <v>-167395</v>
      </c>
      <c r="E10" s="64"/>
      <c r="F10" s="37"/>
      <c r="G10" s="37"/>
      <c r="H10" s="37"/>
    </row>
    <row r="11" spans="1:8" ht="12.75">
      <c r="A11" s="63"/>
      <c r="B11" s="160" t="s">
        <v>68</v>
      </c>
      <c r="C11" s="151">
        <v>28</v>
      </c>
      <c r="D11" s="45">
        <f>-11156205</f>
        <v>-11156205</v>
      </c>
      <c r="E11" s="64"/>
      <c r="F11" s="37"/>
      <c r="G11" s="37"/>
      <c r="H11" s="37"/>
    </row>
    <row r="12" spans="1:8" ht="12.75">
      <c r="A12" s="63"/>
      <c r="B12" s="160"/>
      <c r="C12" s="151"/>
      <c r="D12" s="45"/>
      <c r="E12" s="64"/>
      <c r="F12" s="37"/>
      <c r="G12" s="37"/>
      <c r="H12" s="37"/>
    </row>
    <row r="13" spans="1:8" ht="13.5" thickBot="1">
      <c r="A13" s="65" t="s">
        <v>69</v>
      </c>
      <c r="B13" s="161"/>
      <c r="C13" s="162"/>
      <c r="D13" s="46">
        <f>SUM(D9:D12)</f>
        <v>198185095</v>
      </c>
      <c r="E13" s="66"/>
      <c r="F13" s="37"/>
      <c r="G13" s="37"/>
      <c r="H13" s="37"/>
    </row>
    <row r="14" spans="1:8" ht="12.75">
      <c r="A14" s="67" t="s">
        <v>70</v>
      </c>
      <c r="B14" s="163"/>
      <c r="C14" s="164"/>
      <c r="D14" s="45">
        <v>22058096</v>
      </c>
      <c r="E14" s="68"/>
      <c r="F14" s="37"/>
      <c r="G14" s="37"/>
      <c r="H14" s="37"/>
    </row>
    <row r="15" spans="1:8" ht="12.75">
      <c r="A15" s="69" t="s">
        <v>71</v>
      </c>
      <c r="B15" s="160" t="s">
        <v>72</v>
      </c>
      <c r="C15" s="151">
        <v>28</v>
      </c>
      <c r="D15" s="70">
        <f>-1350384</f>
        <v>-1350384</v>
      </c>
      <c r="E15" s="64"/>
      <c r="F15" s="37"/>
      <c r="G15" s="37"/>
      <c r="H15" s="37"/>
    </row>
    <row r="16" spans="1:8" ht="12.75">
      <c r="A16" s="71"/>
      <c r="B16" s="165"/>
      <c r="C16" s="165"/>
      <c r="D16" s="47"/>
      <c r="E16" s="72"/>
      <c r="F16" s="37"/>
      <c r="G16" s="37"/>
      <c r="H16" s="37"/>
    </row>
    <row r="17" spans="1:8" ht="13.5" thickBot="1">
      <c r="A17" s="65" t="s">
        <v>73</v>
      </c>
      <c r="B17" s="162"/>
      <c r="C17" s="162"/>
      <c r="D17" s="46">
        <f>SUM(D14:D16)</f>
        <v>20707712</v>
      </c>
      <c r="E17" s="66"/>
      <c r="F17" s="37"/>
      <c r="G17" s="37"/>
      <c r="H17" s="37"/>
    </row>
    <row r="18" spans="1:8" ht="12.75">
      <c r="A18" s="67" t="s">
        <v>74</v>
      </c>
      <c r="B18" s="163"/>
      <c r="C18" s="164"/>
      <c r="D18" s="48">
        <v>576086</v>
      </c>
      <c r="E18" s="68"/>
      <c r="F18" s="37"/>
      <c r="G18" s="37"/>
      <c r="H18" s="37"/>
    </row>
    <row r="19" spans="1:8" ht="12.75">
      <c r="A19" s="69" t="s">
        <v>75</v>
      </c>
      <c r="B19" s="160" t="s">
        <v>68</v>
      </c>
      <c r="C19" s="151">
        <v>27</v>
      </c>
      <c r="D19" s="45">
        <v>49920</v>
      </c>
      <c r="E19" s="64"/>
      <c r="F19" s="37"/>
      <c r="G19" s="37"/>
      <c r="H19" s="37"/>
    </row>
    <row r="20" spans="1:8" ht="12.75">
      <c r="A20" s="71"/>
      <c r="B20" s="165"/>
      <c r="C20" s="165"/>
      <c r="D20" s="49"/>
      <c r="E20" s="72"/>
      <c r="F20" s="37"/>
      <c r="G20" s="37"/>
      <c r="H20" s="37"/>
    </row>
    <row r="21" spans="1:8" ht="13.5" thickBot="1">
      <c r="A21" s="65" t="s">
        <v>76</v>
      </c>
      <c r="B21" s="162"/>
      <c r="C21" s="162"/>
      <c r="D21" s="46">
        <f>SUM(D18:D20)</f>
        <v>626006</v>
      </c>
      <c r="E21" s="66"/>
      <c r="F21" s="37"/>
      <c r="G21" s="37"/>
      <c r="H21" s="37"/>
    </row>
    <row r="22" spans="1:8" ht="12.75">
      <c r="A22" s="73" t="s">
        <v>77</v>
      </c>
      <c r="B22" s="166"/>
      <c r="C22" s="166"/>
      <c r="D22" s="50">
        <v>1652236</v>
      </c>
      <c r="E22" s="74"/>
      <c r="F22" s="51"/>
      <c r="G22" s="37"/>
      <c r="H22" s="37"/>
    </row>
    <row r="23" spans="1:8" ht="12.75">
      <c r="A23" s="69" t="s">
        <v>78</v>
      </c>
      <c r="B23" s="160"/>
      <c r="C23" s="167"/>
      <c r="D23" s="70"/>
      <c r="E23" s="64"/>
      <c r="F23" s="51"/>
      <c r="G23" s="37"/>
      <c r="H23" s="37"/>
    </row>
    <row r="24" spans="1:8" ht="12" customHeight="1">
      <c r="A24" s="71"/>
      <c r="B24" s="168"/>
      <c r="C24" s="168"/>
      <c r="D24" s="47"/>
      <c r="E24" s="72"/>
      <c r="F24" s="51"/>
      <c r="G24" s="37"/>
      <c r="H24" s="37"/>
    </row>
    <row r="25" spans="1:8" ht="13.5" thickBot="1">
      <c r="A25" s="65" t="s">
        <v>79</v>
      </c>
      <c r="B25" s="169"/>
      <c r="C25" s="169"/>
      <c r="D25" s="46">
        <f>SUM(D22:D24)</f>
        <v>1652236</v>
      </c>
      <c r="E25" s="66"/>
      <c r="F25" s="51"/>
      <c r="G25" s="37"/>
      <c r="H25" s="37"/>
    </row>
    <row r="26" spans="1:8" ht="12.75">
      <c r="A26" s="73" t="s">
        <v>80</v>
      </c>
      <c r="B26" s="168"/>
      <c r="C26" s="168"/>
      <c r="D26" s="49">
        <v>273196</v>
      </c>
      <c r="E26" s="72"/>
      <c r="F26" s="51"/>
      <c r="G26" s="37"/>
      <c r="H26" s="37"/>
    </row>
    <row r="27" spans="1:8" ht="12.75">
      <c r="A27" s="71" t="s">
        <v>81</v>
      </c>
      <c r="B27" s="160" t="s">
        <v>68</v>
      </c>
      <c r="C27" s="151">
        <v>27</v>
      </c>
      <c r="D27" s="45">
        <v>16640</v>
      </c>
      <c r="E27" s="64"/>
      <c r="F27" s="51"/>
      <c r="G27" s="37"/>
      <c r="H27" s="37"/>
    </row>
    <row r="28" spans="1:8" ht="12.75">
      <c r="A28" s="71"/>
      <c r="B28" s="168"/>
      <c r="C28" s="168"/>
      <c r="D28" s="49"/>
      <c r="E28" s="72"/>
      <c r="F28" s="51"/>
      <c r="G28" s="37"/>
      <c r="H28" s="37"/>
    </row>
    <row r="29" spans="1:8" ht="13.5" thickBot="1">
      <c r="A29" s="65" t="s">
        <v>82</v>
      </c>
      <c r="B29" s="169"/>
      <c r="C29" s="169"/>
      <c r="D29" s="46">
        <f>SUM(D26:D28)</f>
        <v>289836</v>
      </c>
      <c r="E29" s="66"/>
      <c r="F29" s="51"/>
      <c r="G29" s="37"/>
      <c r="H29" s="37"/>
    </row>
    <row r="30" spans="1:8" ht="12.75">
      <c r="A30" s="75" t="s">
        <v>83</v>
      </c>
      <c r="B30" s="166"/>
      <c r="C30" s="166"/>
      <c r="D30" s="45">
        <v>890720.44</v>
      </c>
      <c r="E30" s="76"/>
      <c r="F30" s="51"/>
      <c r="G30" s="37"/>
      <c r="H30" s="37"/>
    </row>
    <row r="31" spans="1:8" ht="12.75">
      <c r="A31" s="69" t="s">
        <v>84</v>
      </c>
      <c r="B31" s="160"/>
      <c r="C31" s="168">
        <v>20</v>
      </c>
      <c r="D31" s="37">
        <v>3527.28</v>
      </c>
      <c r="E31" s="64"/>
      <c r="F31" s="51"/>
      <c r="G31" s="37"/>
      <c r="H31" s="37"/>
    </row>
    <row r="32" spans="1:8" ht="12.75">
      <c r="A32" s="77"/>
      <c r="B32" s="151" t="s">
        <v>68</v>
      </c>
      <c r="C32" s="151">
        <v>21</v>
      </c>
      <c r="D32" s="52">
        <v>576</v>
      </c>
      <c r="E32" s="64"/>
      <c r="F32" s="51"/>
      <c r="G32" s="37"/>
      <c r="H32" s="37"/>
    </row>
    <row r="33" spans="1:8" ht="12.75">
      <c r="A33" s="77"/>
      <c r="B33" s="170"/>
      <c r="C33" s="165">
        <v>22</v>
      </c>
      <c r="D33" s="52">
        <v>1682</v>
      </c>
      <c r="E33" s="64"/>
      <c r="F33" s="51"/>
      <c r="G33" s="37"/>
      <c r="H33" s="37"/>
    </row>
    <row r="34" spans="1:8" ht="12.75">
      <c r="A34" s="77"/>
      <c r="B34" s="170"/>
      <c r="C34" s="165">
        <v>24</v>
      </c>
      <c r="D34" s="52">
        <v>864</v>
      </c>
      <c r="E34" s="64"/>
      <c r="F34" s="51"/>
      <c r="G34" s="37"/>
      <c r="H34" s="37"/>
    </row>
    <row r="35" spans="1:8" ht="12.75">
      <c r="A35" s="77"/>
      <c r="B35" s="170"/>
      <c r="C35" s="165">
        <v>27</v>
      </c>
      <c r="D35" s="52">
        <v>622</v>
      </c>
      <c r="E35" s="64"/>
      <c r="F35" s="51"/>
      <c r="G35" s="37"/>
      <c r="H35" s="37"/>
    </row>
    <row r="36" spans="1:8" ht="12.75">
      <c r="A36" s="77"/>
      <c r="B36" s="170"/>
      <c r="C36" s="165">
        <v>28</v>
      </c>
      <c r="D36" s="52">
        <v>1728</v>
      </c>
      <c r="E36" s="64"/>
      <c r="F36" s="51"/>
      <c r="G36" s="37"/>
      <c r="H36" s="37"/>
    </row>
    <row r="37" spans="1:8" ht="12.75">
      <c r="A37" s="77"/>
      <c r="B37" s="151"/>
      <c r="C37" s="171"/>
      <c r="D37" s="45"/>
      <c r="E37" s="64"/>
      <c r="F37" s="51"/>
      <c r="G37" s="37"/>
      <c r="H37" s="37"/>
    </row>
    <row r="38" spans="1:8" ht="13.5" thickBot="1">
      <c r="A38" s="78" t="s">
        <v>85</v>
      </c>
      <c r="B38" s="169"/>
      <c r="C38" s="169"/>
      <c r="D38" s="46">
        <f>SUM(D30:D37)</f>
        <v>899719.72</v>
      </c>
      <c r="E38" s="79"/>
      <c r="F38" s="51"/>
      <c r="G38" s="37"/>
      <c r="H38" s="37"/>
    </row>
    <row r="39" spans="1:8" ht="12.75">
      <c r="A39" s="73" t="s">
        <v>86</v>
      </c>
      <c r="B39" s="166"/>
      <c r="C39" s="166"/>
      <c r="D39" s="50">
        <v>5269644</v>
      </c>
      <c r="E39" s="74"/>
      <c r="F39" s="51"/>
      <c r="G39" s="37"/>
      <c r="H39" s="37"/>
    </row>
    <row r="40" spans="1:8" ht="12.75">
      <c r="A40" s="80" t="s">
        <v>87</v>
      </c>
      <c r="B40" s="160" t="s">
        <v>72</v>
      </c>
      <c r="C40" s="167">
        <v>28</v>
      </c>
      <c r="D40" s="70">
        <f>-228994</f>
        <v>-228994</v>
      </c>
      <c r="E40" s="64"/>
      <c r="F40" s="51"/>
      <c r="G40" s="37"/>
      <c r="H40" s="37"/>
    </row>
    <row r="41" spans="1:8" ht="12" customHeight="1">
      <c r="A41" s="71"/>
      <c r="B41" s="168"/>
      <c r="C41" s="168"/>
      <c r="D41" s="47"/>
      <c r="E41" s="72"/>
      <c r="F41" s="51"/>
      <c r="G41" s="37"/>
      <c r="H41" s="37"/>
    </row>
    <row r="42" spans="1:8" ht="13.5" thickBot="1">
      <c r="A42" s="65" t="s">
        <v>88</v>
      </c>
      <c r="B42" s="169"/>
      <c r="C42" s="169"/>
      <c r="D42" s="46">
        <f>SUM(D39:D41)</f>
        <v>5040650</v>
      </c>
      <c r="E42" s="66"/>
      <c r="F42" s="51"/>
      <c r="G42" s="37"/>
      <c r="H42" s="37"/>
    </row>
    <row r="43" spans="1:8" ht="12.75">
      <c r="A43" s="75" t="s">
        <v>89</v>
      </c>
      <c r="B43" s="166"/>
      <c r="C43" s="166"/>
      <c r="D43" s="45">
        <v>1751442</v>
      </c>
      <c r="E43" s="76"/>
      <c r="F43" s="51"/>
      <c r="G43" s="37"/>
      <c r="H43" s="37"/>
    </row>
    <row r="44" spans="1:8" ht="12.75">
      <c r="A44" s="81" t="s">
        <v>90</v>
      </c>
      <c r="B44" s="160" t="s">
        <v>72</v>
      </c>
      <c r="C44" s="160">
        <v>28</v>
      </c>
      <c r="D44" s="70">
        <f>-109607</f>
        <v>-109607</v>
      </c>
      <c r="E44" s="64"/>
      <c r="F44" s="51"/>
      <c r="G44" s="37"/>
      <c r="H44" s="37"/>
    </row>
    <row r="45" spans="1:8" ht="12.75">
      <c r="A45" s="69"/>
      <c r="B45" s="168"/>
      <c r="C45" s="168"/>
      <c r="D45" s="47"/>
      <c r="E45" s="64"/>
      <c r="F45" s="51"/>
      <c r="G45" s="37"/>
      <c r="H45" s="37"/>
    </row>
    <row r="46" spans="1:8" ht="13.5" thickBot="1">
      <c r="A46" s="65" t="s">
        <v>91</v>
      </c>
      <c r="B46" s="169"/>
      <c r="C46" s="169"/>
      <c r="D46" s="46">
        <f>SUM(D43:D45)</f>
        <v>1641835</v>
      </c>
      <c r="E46" s="64"/>
      <c r="F46" s="51"/>
      <c r="G46" s="37"/>
      <c r="H46" s="37"/>
    </row>
    <row r="47" spans="1:8" ht="12.75">
      <c r="A47" s="75" t="s">
        <v>96</v>
      </c>
      <c r="B47" s="166"/>
      <c r="C47" s="166"/>
      <c r="D47" s="53">
        <v>2492412</v>
      </c>
      <c r="E47" s="76" t="s">
        <v>97</v>
      </c>
      <c r="F47" s="51"/>
      <c r="G47" s="37"/>
      <c r="H47" s="37"/>
    </row>
    <row r="48" spans="1:8" ht="12.75">
      <c r="A48" s="81" t="s">
        <v>98</v>
      </c>
      <c r="B48" s="160" t="s">
        <v>68</v>
      </c>
      <c r="C48" s="160"/>
      <c r="D48" s="49"/>
      <c r="E48" s="64"/>
      <c r="F48" s="51"/>
      <c r="G48" s="37"/>
      <c r="H48" s="37"/>
    </row>
    <row r="49" spans="1:8" ht="12.75">
      <c r="A49" s="81"/>
      <c r="B49" s="160"/>
      <c r="C49" s="160"/>
      <c r="D49" s="49"/>
      <c r="E49" s="64"/>
      <c r="F49" s="51"/>
      <c r="G49" s="37"/>
      <c r="H49" s="37"/>
    </row>
    <row r="50" spans="1:8" ht="13.5" thickBot="1">
      <c r="A50" s="65" t="s">
        <v>99</v>
      </c>
      <c r="B50" s="169"/>
      <c r="C50" s="169"/>
      <c r="D50" s="46">
        <f>SUM(D47:D49)</f>
        <v>2492412</v>
      </c>
      <c r="E50" s="82"/>
      <c r="F50" s="51"/>
      <c r="G50" s="37"/>
      <c r="H50" s="37"/>
    </row>
    <row r="51" spans="1:8" ht="12.75">
      <c r="A51" s="75" t="s">
        <v>92</v>
      </c>
      <c r="B51" s="166"/>
      <c r="C51" s="166"/>
      <c r="D51" s="54">
        <v>68869</v>
      </c>
      <c r="E51" s="83"/>
      <c r="F51" s="51"/>
      <c r="G51" s="37"/>
      <c r="H51" s="37"/>
    </row>
    <row r="52" spans="1:8" ht="12.75">
      <c r="A52" s="84" t="s">
        <v>100</v>
      </c>
      <c r="B52" s="160"/>
      <c r="C52" s="160"/>
      <c r="D52" s="55"/>
      <c r="E52" s="83"/>
      <c r="F52" s="51"/>
      <c r="G52" s="37"/>
      <c r="H52" s="37"/>
    </row>
    <row r="53" spans="1:8" ht="12.75">
      <c r="A53" s="71"/>
      <c r="B53" s="168"/>
      <c r="C53" s="168"/>
      <c r="D53" s="55"/>
      <c r="E53" s="83"/>
      <c r="F53" s="51"/>
      <c r="G53" s="37"/>
      <c r="H53" s="37"/>
    </row>
    <row r="54" spans="1:8" ht="13.5" thickBot="1">
      <c r="A54" s="65" t="s">
        <v>101</v>
      </c>
      <c r="B54" s="169"/>
      <c r="C54" s="169"/>
      <c r="D54" s="56">
        <f>SUM(D51:D53)</f>
        <v>68869</v>
      </c>
      <c r="E54" s="83"/>
      <c r="F54" s="51"/>
      <c r="G54" s="37"/>
      <c r="H54" s="37"/>
    </row>
    <row r="55" spans="1:8" ht="12.75">
      <c r="A55" s="75" t="s">
        <v>93</v>
      </c>
      <c r="B55" s="166"/>
      <c r="C55" s="166"/>
      <c r="D55" s="54">
        <v>21793</v>
      </c>
      <c r="E55" s="83"/>
      <c r="F55" s="51"/>
      <c r="G55" s="37"/>
      <c r="H55" s="37"/>
    </row>
    <row r="56" spans="1:8" ht="12.75">
      <c r="A56" s="84" t="s">
        <v>102</v>
      </c>
      <c r="B56" s="160"/>
      <c r="C56" s="160"/>
      <c r="D56" s="55"/>
      <c r="E56" s="83"/>
      <c r="F56" s="51"/>
      <c r="G56" s="37"/>
      <c r="H56" s="37"/>
    </row>
    <row r="57" spans="1:8" ht="12.75">
      <c r="A57" s="71"/>
      <c r="B57" s="168"/>
      <c r="C57" s="168"/>
      <c r="D57" s="55"/>
      <c r="E57" s="83"/>
      <c r="F57" s="51"/>
      <c r="G57" s="37"/>
      <c r="H57" s="37"/>
    </row>
    <row r="58" spans="1:8" ht="13.5" thickBot="1">
      <c r="A58" s="65" t="s">
        <v>103</v>
      </c>
      <c r="B58" s="169"/>
      <c r="C58" s="169"/>
      <c r="D58" s="56">
        <f>SUM(D55:D57)</f>
        <v>21793</v>
      </c>
      <c r="E58" s="83"/>
      <c r="F58" s="51"/>
      <c r="G58" s="37"/>
      <c r="H58" s="37"/>
    </row>
    <row r="59" spans="1:8" ht="12.75">
      <c r="A59" s="75" t="s">
        <v>94</v>
      </c>
      <c r="B59" s="166"/>
      <c r="C59" s="166"/>
      <c r="D59" s="54">
        <v>3052</v>
      </c>
      <c r="E59" s="83"/>
      <c r="F59" s="51"/>
      <c r="G59" s="37"/>
      <c r="H59" s="37"/>
    </row>
    <row r="60" spans="1:8" ht="12.75">
      <c r="A60" s="84" t="s">
        <v>104</v>
      </c>
      <c r="B60" s="160"/>
      <c r="C60" s="160"/>
      <c r="D60" s="55"/>
      <c r="E60" s="83"/>
      <c r="F60" s="51"/>
      <c r="G60" s="37"/>
      <c r="H60" s="37"/>
    </row>
    <row r="61" spans="1:8" ht="12.75">
      <c r="A61" s="71"/>
      <c r="B61" s="168"/>
      <c r="C61" s="168"/>
      <c r="D61" s="55"/>
      <c r="E61" s="83"/>
      <c r="F61" s="51"/>
      <c r="G61" s="37"/>
      <c r="H61" s="37"/>
    </row>
    <row r="62" spans="1:8" ht="13.5" thickBot="1">
      <c r="A62" s="65" t="s">
        <v>103</v>
      </c>
      <c r="B62" s="169"/>
      <c r="C62" s="169"/>
      <c r="D62" s="56">
        <f>SUM(D59:D61)</f>
        <v>3052</v>
      </c>
      <c r="E62" s="83"/>
      <c r="F62" s="51"/>
      <c r="G62" s="37"/>
      <c r="H62" s="37"/>
    </row>
    <row r="63" spans="1:8" ht="12.75">
      <c r="A63" s="75" t="s">
        <v>95</v>
      </c>
      <c r="B63" s="166"/>
      <c r="C63" s="166"/>
      <c r="D63" s="54">
        <v>653</v>
      </c>
      <c r="E63" s="83"/>
      <c r="F63" s="51"/>
      <c r="G63" s="37"/>
      <c r="H63" s="37"/>
    </row>
    <row r="64" spans="1:8" ht="12.75">
      <c r="A64" s="84" t="s">
        <v>105</v>
      </c>
      <c r="B64" s="160"/>
      <c r="C64" s="160"/>
      <c r="D64" s="55"/>
      <c r="E64" s="83"/>
      <c r="F64" s="51"/>
      <c r="G64" s="37"/>
      <c r="H64" s="37"/>
    </row>
    <row r="65" spans="1:8" ht="12.75">
      <c r="A65" s="71"/>
      <c r="B65" s="168"/>
      <c r="C65" s="168"/>
      <c r="D65" s="55"/>
      <c r="E65" s="83"/>
      <c r="F65" s="51"/>
      <c r="G65" s="37"/>
      <c r="H65" s="37"/>
    </row>
    <row r="66" spans="1:8" ht="13.5" thickBot="1">
      <c r="A66" s="65"/>
      <c r="B66" s="169"/>
      <c r="C66" s="169"/>
      <c r="D66" s="56">
        <f>SUM(D63:D65)</f>
        <v>653</v>
      </c>
      <c r="E66" s="83"/>
      <c r="F66" s="51"/>
      <c r="G66" s="37"/>
      <c r="H66" s="37"/>
    </row>
    <row r="67" spans="1:8" ht="12.75">
      <c r="A67" s="75" t="s">
        <v>106</v>
      </c>
      <c r="B67" s="166"/>
      <c r="C67" s="166"/>
      <c r="D67" s="54">
        <v>3705</v>
      </c>
      <c r="E67" s="83"/>
      <c r="F67" s="51"/>
      <c r="G67" s="37"/>
      <c r="H67" s="37"/>
    </row>
    <row r="68" spans="1:8" ht="12.75">
      <c r="A68" s="84" t="s">
        <v>107</v>
      </c>
      <c r="B68" s="160"/>
      <c r="C68" s="160"/>
      <c r="D68" s="55"/>
      <c r="E68" s="83"/>
      <c r="F68" s="51"/>
      <c r="G68" s="37"/>
      <c r="H68" s="37"/>
    </row>
    <row r="69" spans="1:8" ht="12.75">
      <c r="A69" s="71"/>
      <c r="B69" s="168"/>
      <c r="C69" s="168"/>
      <c r="D69" s="55"/>
      <c r="E69" s="83"/>
      <c r="F69" s="51"/>
      <c r="G69" s="37"/>
      <c r="H69" s="37"/>
    </row>
    <row r="70" spans="1:8" ht="13.5" thickBot="1">
      <c r="A70" s="65" t="s">
        <v>103</v>
      </c>
      <c r="B70" s="169"/>
      <c r="C70" s="169"/>
      <c r="D70" s="56">
        <f>SUM(D67:D69)</f>
        <v>3705</v>
      </c>
      <c r="E70" s="83"/>
      <c r="F70" s="51"/>
      <c r="G70" s="37"/>
      <c r="H70" s="37"/>
    </row>
    <row r="71" spans="1:8" ht="12.75">
      <c r="A71" s="75" t="s">
        <v>108</v>
      </c>
      <c r="B71" s="166"/>
      <c r="C71" s="166"/>
      <c r="D71" s="57">
        <v>5516878</v>
      </c>
      <c r="E71" s="85"/>
      <c r="F71" s="51"/>
      <c r="G71" s="37"/>
      <c r="H71" s="37"/>
    </row>
    <row r="72" spans="1:5" ht="12.75">
      <c r="A72" s="84" t="s">
        <v>109</v>
      </c>
      <c r="B72" s="160"/>
      <c r="C72" s="160">
        <v>27</v>
      </c>
      <c r="D72" s="37">
        <v>1498</v>
      </c>
      <c r="E72" s="86"/>
    </row>
    <row r="73" spans="1:5" ht="12.75">
      <c r="A73" s="81"/>
      <c r="B73" s="160" t="s">
        <v>68</v>
      </c>
      <c r="C73" s="160">
        <v>28</v>
      </c>
      <c r="D73" s="49">
        <f>-276600.98</f>
        <v>-276600.98</v>
      </c>
      <c r="E73" s="64"/>
    </row>
    <row r="74" spans="1:5" ht="12.75">
      <c r="A74" s="71"/>
      <c r="B74" s="168"/>
      <c r="C74" s="168"/>
      <c r="D74" s="49"/>
      <c r="E74" s="64"/>
    </row>
    <row r="75" spans="1:5" ht="13.5" thickBot="1">
      <c r="A75" s="65" t="s">
        <v>110</v>
      </c>
      <c r="B75" s="169"/>
      <c r="C75" s="169"/>
      <c r="D75" s="46">
        <f>SUM(D71:D74)</f>
        <v>5241775.02</v>
      </c>
      <c r="E75" s="79"/>
    </row>
    <row r="76" spans="1:5" ht="12.75">
      <c r="A76" s="75" t="s">
        <v>111</v>
      </c>
      <c r="B76" s="166"/>
      <c r="C76" s="166"/>
      <c r="D76" s="58">
        <v>1875513</v>
      </c>
      <c r="E76" s="76"/>
    </row>
    <row r="77" spans="1:5" ht="12.75">
      <c r="A77" s="84" t="s">
        <v>112</v>
      </c>
      <c r="B77" s="160" t="s">
        <v>72</v>
      </c>
      <c r="C77" s="160"/>
      <c r="D77" s="70"/>
      <c r="E77" s="64"/>
    </row>
    <row r="78" spans="1:5" ht="13.5" thickBot="1">
      <c r="A78" s="87"/>
      <c r="B78" s="172"/>
      <c r="C78" s="172"/>
      <c r="D78" s="88"/>
      <c r="E78" s="89"/>
    </row>
    <row r="79" spans="1:5" ht="13.5" thickBot="1">
      <c r="A79" s="60" t="s">
        <v>113</v>
      </c>
      <c r="B79" s="60"/>
      <c r="C79" s="60"/>
      <c r="D79" s="61">
        <f>SUM(D76:D78)</f>
        <v>1875513</v>
      </c>
      <c r="E79" s="6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0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27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17" t="s">
        <v>24</v>
      </c>
      <c r="E5" s="38" t="str">
        <f>personal!E6</f>
        <v>27-29 noiembrie 2023</v>
      </c>
    </row>
    <row r="6" ht="13.5" thickBot="1"/>
    <row r="7" spans="1:6" ht="39" thickBot="1">
      <c r="A7" s="20" t="s">
        <v>7</v>
      </c>
      <c r="B7" s="21" t="s">
        <v>8</v>
      </c>
      <c r="C7" s="22" t="s">
        <v>9</v>
      </c>
      <c r="D7" s="21" t="s">
        <v>10</v>
      </c>
      <c r="E7" s="21" t="s">
        <v>4</v>
      </c>
      <c r="F7" s="23" t="s">
        <v>21</v>
      </c>
    </row>
    <row r="8" spans="1:6" ht="12.75">
      <c r="A8" s="146">
        <v>1</v>
      </c>
      <c r="B8" s="147" t="s">
        <v>44</v>
      </c>
      <c r="C8" s="148">
        <v>22783</v>
      </c>
      <c r="D8" s="41" t="s">
        <v>45</v>
      </c>
      <c r="E8" s="41" t="s">
        <v>46</v>
      </c>
      <c r="F8" s="42">
        <v>5005.68</v>
      </c>
    </row>
    <row r="9" spans="1:6" ht="12.75">
      <c r="A9" s="149">
        <v>2</v>
      </c>
      <c r="B9" s="150" t="s">
        <v>44</v>
      </c>
      <c r="C9" s="151">
        <v>22785</v>
      </c>
      <c r="D9" s="43" t="s">
        <v>47</v>
      </c>
      <c r="E9" s="43" t="s">
        <v>48</v>
      </c>
      <c r="F9" s="44">
        <v>254</v>
      </c>
    </row>
    <row r="10" spans="1:6" ht="12.75">
      <c r="A10" s="152">
        <v>3</v>
      </c>
      <c r="B10" s="150" t="s">
        <v>44</v>
      </c>
      <c r="C10" s="153">
        <v>22866</v>
      </c>
      <c r="D10" s="41" t="s">
        <v>47</v>
      </c>
      <c r="E10" s="41" t="s">
        <v>48</v>
      </c>
      <c r="F10" s="44">
        <v>203.45</v>
      </c>
    </row>
    <row r="11" spans="1:6" ht="12.75">
      <c r="A11" s="152">
        <f>A10+1</f>
        <v>4</v>
      </c>
      <c r="B11" s="150" t="s">
        <v>49</v>
      </c>
      <c r="C11" s="153">
        <v>22898</v>
      </c>
      <c r="D11" s="41" t="s">
        <v>50</v>
      </c>
      <c r="E11" s="41" t="s">
        <v>51</v>
      </c>
      <c r="F11" s="44">
        <v>62.06</v>
      </c>
    </row>
    <row r="12" spans="1:6" ht="12.75">
      <c r="A12" s="152">
        <f aca="true" t="shared" si="0" ref="A12:A24">A11+1</f>
        <v>5</v>
      </c>
      <c r="B12" s="150" t="s">
        <v>49</v>
      </c>
      <c r="C12" s="153">
        <v>22938</v>
      </c>
      <c r="D12" s="41" t="s">
        <v>52</v>
      </c>
      <c r="E12" s="41" t="s">
        <v>46</v>
      </c>
      <c r="F12" s="44">
        <v>2163175.69</v>
      </c>
    </row>
    <row r="13" spans="1:6" ht="12.75">
      <c r="A13" s="152">
        <f t="shared" si="0"/>
        <v>6</v>
      </c>
      <c r="B13" s="150" t="s">
        <v>49</v>
      </c>
      <c r="C13" s="153">
        <v>22892</v>
      </c>
      <c r="D13" s="41" t="s">
        <v>53</v>
      </c>
      <c r="E13" s="41" t="s">
        <v>54</v>
      </c>
      <c r="F13" s="44">
        <v>1326.18</v>
      </c>
    </row>
    <row r="14" spans="1:6" ht="12.75">
      <c r="A14" s="152">
        <f t="shared" si="0"/>
        <v>7</v>
      </c>
      <c r="B14" s="150" t="s">
        <v>49</v>
      </c>
      <c r="C14" s="153">
        <v>22896</v>
      </c>
      <c r="D14" s="41" t="s">
        <v>53</v>
      </c>
      <c r="E14" s="41" t="s">
        <v>54</v>
      </c>
      <c r="F14" s="44">
        <v>1668.97</v>
      </c>
    </row>
    <row r="15" spans="1:6" ht="12.75">
      <c r="A15" s="152">
        <f t="shared" si="0"/>
        <v>8</v>
      </c>
      <c r="B15" s="150" t="s">
        <v>49</v>
      </c>
      <c r="C15" s="153">
        <v>22902</v>
      </c>
      <c r="D15" s="41" t="s">
        <v>47</v>
      </c>
      <c r="E15" s="41" t="s">
        <v>55</v>
      </c>
      <c r="F15" s="44">
        <v>244.27</v>
      </c>
    </row>
    <row r="16" spans="1:6" ht="12.75">
      <c r="A16" s="152">
        <f t="shared" si="0"/>
        <v>9</v>
      </c>
      <c r="B16" s="150" t="s">
        <v>49</v>
      </c>
      <c r="C16" s="153">
        <v>22893</v>
      </c>
      <c r="D16" s="41" t="s">
        <v>53</v>
      </c>
      <c r="E16" s="41" t="s">
        <v>54</v>
      </c>
      <c r="F16" s="44">
        <v>3326.82</v>
      </c>
    </row>
    <row r="17" spans="1:6" ht="12.75">
      <c r="A17" s="152">
        <f t="shared" si="0"/>
        <v>10</v>
      </c>
      <c r="B17" s="150" t="s">
        <v>49</v>
      </c>
      <c r="C17" s="153">
        <v>22894</v>
      </c>
      <c r="D17" s="41" t="s">
        <v>53</v>
      </c>
      <c r="E17" s="41" t="s">
        <v>54</v>
      </c>
      <c r="F17" s="44">
        <v>4290.84</v>
      </c>
    </row>
    <row r="18" spans="1:6" ht="12.75">
      <c r="A18" s="152">
        <f t="shared" si="0"/>
        <v>11</v>
      </c>
      <c r="B18" s="150" t="s">
        <v>49</v>
      </c>
      <c r="C18" s="153">
        <v>22895</v>
      </c>
      <c r="D18" s="41" t="s">
        <v>53</v>
      </c>
      <c r="E18" s="41" t="s">
        <v>54</v>
      </c>
      <c r="F18" s="44">
        <v>4264.69</v>
      </c>
    </row>
    <row r="19" spans="1:6" ht="12.75">
      <c r="A19" s="152">
        <f t="shared" si="0"/>
        <v>12</v>
      </c>
      <c r="B19" s="150" t="s">
        <v>49</v>
      </c>
      <c r="C19" s="153">
        <v>22897</v>
      </c>
      <c r="D19" s="41" t="s">
        <v>53</v>
      </c>
      <c r="E19" s="41" t="s">
        <v>54</v>
      </c>
      <c r="F19" s="44">
        <v>4736.99</v>
      </c>
    </row>
    <row r="20" spans="1:6" ht="12.75">
      <c r="A20" s="152">
        <f t="shared" si="0"/>
        <v>13</v>
      </c>
      <c r="B20" s="150" t="s">
        <v>49</v>
      </c>
      <c r="C20" s="153">
        <v>22899</v>
      </c>
      <c r="D20" s="41" t="s">
        <v>56</v>
      </c>
      <c r="E20" s="41" t="s">
        <v>57</v>
      </c>
      <c r="F20" s="44">
        <v>3084.71</v>
      </c>
    </row>
    <row r="21" spans="1:6" ht="12.75">
      <c r="A21" s="152">
        <f t="shared" si="0"/>
        <v>14</v>
      </c>
      <c r="B21" s="150" t="s">
        <v>58</v>
      </c>
      <c r="C21" s="153">
        <v>22958</v>
      </c>
      <c r="D21" s="41" t="s">
        <v>59</v>
      </c>
      <c r="E21" s="41" t="s">
        <v>60</v>
      </c>
      <c r="F21" s="44">
        <v>53721.36</v>
      </c>
    </row>
    <row r="22" spans="1:6" ht="12.75">
      <c r="A22" s="152">
        <f t="shared" si="0"/>
        <v>15</v>
      </c>
      <c r="B22" s="150" t="s">
        <v>58</v>
      </c>
      <c r="C22" s="153">
        <v>22957</v>
      </c>
      <c r="D22" s="41" t="s">
        <v>61</v>
      </c>
      <c r="E22" s="41" t="s">
        <v>46</v>
      </c>
      <c r="F22" s="44">
        <v>1374.45</v>
      </c>
    </row>
    <row r="23" spans="1:6" ht="12.75">
      <c r="A23" s="152">
        <f t="shared" si="0"/>
        <v>16</v>
      </c>
      <c r="B23" s="150" t="s">
        <v>58</v>
      </c>
      <c r="C23" s="153">
        <v>22955</v>
      </c>
      <c r="D23" s="41" t="s">
        <v>62</v>
      </c>
      <c r="E23" s="41" t="s">
        <v>63</v>
      </c>
      <c r="F23" s="44">
        <v>2380</v>
      </c>
    </row>
    <row r="24" spans="1:6" ht="12.75">
      <c r="A24" s="152">
        <f t="shared" si="0"/>
        <v>17</v>
      </c>
      <c r="B24" s="150" t="s">
        <v>58</v>
      </c>
      <c r="C24" s="153">
        <v>22956</v>
      </c>
      <c r="D24" s="41" t="s">
        <v>56</v>
      </c>
      <c r="E24" s="41" t="s">
        <v>57</v>
      </c>
      <c r="F24" s="44">
        <v>104.64</v>
      </c>
    </row>
    <row r="25" spans="1:6" ht="13.5" thickBot="1">
      <c r="A25" s="154"/>
      <c r="B25" s="155"/>
      <c r="C25" s="156"/>
      <c r="D25" s="24"/>
      <c r="E25" s="24"/>
      <c r="F25" s="25"/>
    </row>
    <row r="26" spans="1:6" ht="23.25" customHeight="1" thickBot="1">
      <c r="A26" s="26"/>
      <c r="B26" s="27"/>
      <c r="C26" s="27"/>
      <c r="D26" s="27"/>
      <c r="E26" s="28" t="s">
        <v>11</v>
      </c>
      <c r="F26" s="29">
        <f>SUM(F8:F25)</f>
        <v>2249224.8000000003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4.7109375" style="10" bestFit="1" customWidth="1"/>
    <col min="6" max="16384" width="9.140625" style="10" customWidth="1"/>
  </cols>
  <sheetData>
    <row r="1" spans="1:4" ht="12.75">
      <c r="A1" s="9" t="s">
        <v>28</v>
      </c>
      <c r="B1" s="9"/>
      <c r="C1" s="9"/>
      <c r="D1" s="9"/>
    </row>
    <row r="3" spans="1:4" ht="15.75" customHeight="1">
      <c r="A3" s="142" t="s">
        <v>16</v>
      </c>
      <c r="B3" s="142"/>
      <c r="C3" s="142"/>
      <c r="D3" s="11"/>
    </row>
    <row r="4" spans="1:10" ht="30" customHeight="1">
      <c r="A4" s="143" t="s">
        <v>23</v>
      </c>
      <c r="B4" s="143"/>
      <c r="C4" s="143"/>
      <c r="D4" s="143"/>
      <c r="E4" s="143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7" t="s">
        <v>24</v>
      </c>
      <c r="C6" s="8" t="str">
        <f>personal!E6</f>
        <v>27-29 noiembrie 2023</v>
      </c>
      <c r="D6" s="15"/>
      <c r="E6" s="12"/>
      <c r="F6" s="12"/>
      <c r="G6" s="12"/>
      <c r="H6" s="12"/>
      <c r="I6" s="13"/>
      <c r="J6" s="13"/>
    </row>
    <row r="7" ht="13.5" thickBot="1"/>
    <row r="8" spans="1:5" ht="13.5" thickBot="1">
      <c r="A8" s="30" t="s">
        <v>12</v>
      </c>
      <c r="B8" s="31" t="s">
        <v>13</v>
      </c>
      <c r="C8" s="31" t="s">
        <v>14</v>
      </c>
      <c r="D8" s="31" t="s">
        <v>30</v>
      </c>
      <c r="E8" s="32" t="s">
        <v>15</v>
      </c>
    </row>
    <row r="9" spans="1:5" s="39" customFormat="1" ht="38.25">
      <c r="A9" s="104" t="s">
        <v>114</v>
      </c>
      <c r="B9" s="97" t="s">
        <v>115</v>
      </c>
      <c r="C9" s="98" t="s">
        <v>116</v>
      </c>
      <c r="D9" s="99" t="s">
        <v>43</v>
      </c>
      <c r="E9" s="105">
        <v>265032.35</v>
      </c>
    </row>
    <row r="10" spans="1:5" s="39" customFormat="1" ht="38.25">
      <c r="A10" s="104" t="s">
        <v>114</v>
      </c>
      <c r="B10" s="97" t="s">
        <v>117</v>
      </c>
      <c r="C10" s="98" t="s">
        <v>118</v>
      </c>
      <c r="D10" s="99" t="s">
        <v>43</v>
      </c>
      <c r="E10" s="105">
        <v>171689.08</v>
      </c>
    </row>
    <row r="11" spans="1:5" s="39" customFormat="1" ht="38.25">
      <c r="A11" s="104" t="s">
        <v>114</v>
      </c>
      <c r="B11" s="97" t="s">
        <v>119</v>
      </c>
      <c r="C11" s="98" t="s">
        <v>118</v>
      </c>
      <c r="D11" s="99" t="s">
        <v>43</v>
      </c>
      <c r="E11" s="105">
        <v>35217.33</v>
      </c>
    </row>
    <row r="12" spans="1:5" s="39" customFormat="1" ht="38.25">
      <c r="A12" s="104" t="s">
        <v>114</v>
      </c>
      <c r="B12" s="97" t="s">
        <v>120</v>
      </c>
      <c r="C12" s="98" t="s">
        <v>118</v>
      </c>
      <c r="D12" s="99" t="s">
        <v>43</v>
      </c>
      <c r="E12" s="106">
        <v>1393524.78</v>
      </c>
    </row>
    <row r="13" spans="1:5" s="39" customFormat="1" ht="38.25">
      <c r="A13" s="104" t="s">
        <v>114</v>
      </c>
      <c r="B13" s="97" t="s">
        <v>121</v>
      </c>
      <c r="C13" s="98" t="s">
        <v>122</v>
      </c>
      <c r="D13" s="99" t="s">
        <v>43</v>
      </c>
      <c r="E13" s="105">
        <v>1475968.01</v>
      </c>
    </row>
    <row r="14" spans="1:5" s="39" customFormat="1" ht="38.25">
      <c r="A14" s="104" t="s">
        <v>114</v>
      </c>
      <c r="B14" s="100" t="s">
        <v>123</v>
      </c>
      <c r="C14" s="98" t="s">
        <v>124</v>
      </c>
      <c r="D14" s="99" t="s">
        <v>43</v>
      </c>
      <c r="E14" s="107">
        <v>7760549.5</v>
      </c>
    </row>
    <row r="15" spans="1:5" s="39" customFormat="1" ht="38.25">
      <c r="A15" s="104" t="s">
        <v>114</v>
      </c>
      <c r="B15" s="100" t="s">
        <v>125</v>
      </c>
      <c r="C15" s="98" t="s">
        <v>124</v>
      </c>
      <c r="D15" s="99" t="s">
        <v>43</v>
      </c>
      <c r="E15" s="107">
        <v>956136.4</v>
      </c>
    </row>
    <row r="16" spans="1:5" s="39" customFormat="1" ht="38.25">
      <c r="A16" s="104" t="s">
        <v>114</v>
      </c>
      <c r="B16" s="101" t="s">
        <v>126</v>
      </c>
      <c r="C16" s="98" t="s">
        <v>124</v>
      </c>
      <c r="D16" s="99" t="s">
        <v>43</v>
      </c>
      <c r="E16" s="108">
        <v>196125.43</v>
      </c>
    </row>
    <row r="17" spans="1:5" s="102" customFormat="1" ht="38.25">
      <c r="A17" s="104" t="s">
        <v>114</v>
      </c>
      <c r="B17" s="100" t="s">
        <v>127</v>
      </c>
      <c r="C17" s="98" t="s">
        <v>128</v>
      </c>
      <c r="D17" s="99" t="s">
        <v>43</v>
      </c>
      <c r="E17" s="107">
        <v>399768.89</v>
      </c>
    </row>
    <row r="18" spans="1:5" s="39" customFormat="1" ht="38.25">
      <c r="A18" s="104" t="s">
        <v>114</v>
      </c>
      <c r="B18" s="100" t="s">
        <v>129</v>
      </c>
      <c r="C18" s="98" t="s">
        <v>130</v>
      </c>
      <c r="D18" s="99" t="s">
        <v>43</v>
      </c>
      <c r="E18" s="107">
        <v>1785791.72</v>
      </c>
    </row>
    <row r="19" spans="1:5" s="39" customFormat="1" ht="38.25">
      <c r="A19" s="104" t="s">
        <v>114</v>
      </c>
      <c r="B19" s="100" t="s">
        <v>131</v>
      </c>
      <c r="C19" s="98" t="s">
        <v>130</v>
      </c>
      <c r="D19" s="99" t="s">
        <v>43</v>
      </c>
      <c r="E19" s="107">
        <v>203518.52</v>
      </c>
    </row>
    <row r="20" spans="1:5" s="39" customFormat="1" ht="38.25">
      <c r="A20" s="104" t="s">
        <v>114</v>
      </c>
      <c r="B20" s="100" t="s">
        <v>132</v>
      </c>
      <c r="C20" s="98" t="s">
        <v>130</v>
      </c>
      <c r="D20" s="99" t="s">
        <v>43</v>
      </c>
      <c r="E20" s="107">
        <v>228994</v>
      </c>
    </row>
    <row r="21" spans="1:5" s="39" customFormat="1" ht="38.25">
      <c r="A21" s="104" t="s">
        <v>114</v>
      </c>
      <c r="B21" s="100" t="s">
        <v>133</v>
      </c>
      <c r="C21" s="98" t="s">
        <v>130</v>
      </c>
      <c r="D21" s="99" t="s">
        <v>43</v>
      </c>
      <c r="E21" s="107">
        <v>109607</v>
      </c>
    </row>
    <row r="22" spans="1:5" s="39" customFormat="1" ht="38.25">
      <c r="A22" s="104" t="s">
        <v>114</v>
      </c>
      <c r="B22" s="100" t="s">
        <v>134</v>
      </c>
      <c r="C22" s="98" t="s">
        <v>130</v>
      </c>
      <c r="D22" s="99" t="s">
        <v>43</v>
      </c>
      <c r="E22" s="107">
        <v>39962.22</v>
      </c>
    </row>
    <row r="23" spans="1:5" s="39" customFormat="1" ht="25.5">
      <c r="A23" s="109" t="s">
        <v>114</v>
      </c>
      <c r="B23" s="100" t="s">
        <v>135</v>
      </c>
      <c r="C23" s="98" t="s">
        <v>136</v>
      </c>
      <c r="D23" s="103" t="s">
        <v>43</v>
      </c>
      <c r="E23" s="107">
        <v>216319</v>
      </c>
    </row>
    <row r="24" spans="1:5" s="39" customFormat="1" ht="25.5">
      <c r="A24" s="109" t="s">
        <v>114</v>
      </c>
      <c r="B24" s="101" t="s">
        <v>137</v>
      </c>
      <c r="C24" s="98" t="s">
        <v>136</v>
      </c>
      <c r="D24" s="103" t="s">
        <v>43</v>
      </c>
      <c r="E24" s="108">
        <v>19040</v>
      </c>
    </row>
    <row r="25" spans="1:5" s="39" customFormat="1" ht="26.25" thickBot="1">
      <c r="A25" s="110" t="s">
        <v>114</v>
      </c>
      <c r="B25" s="111" t="s">
        <v>138</v>
      </c>
      <c r="C25" s="112" t="s">
        <v>136</v>
      </c>
      <c r="D25" s="113" t="s">
        <v>43</v>
      </c>
      <c r="E25" s="114">
        <v>5296</v>
      </c>
    </row>
    <row r="26" spans="1:5" ht="20.25" customHeight="1" thickBot="1">
      <c r="A26" s="157"/>
      <c r="B26" s="158"/>
      <c r="C26" s="158"/>
      <c r="D26" s="158" t="s">
        <v>5</v>
      </c>
      <c r="E26" s="159">
        <f>SUM(E9:E25)</f>
        <v>15262540.230000002</v>
      </c>
    </row>
  </sheetData>
  <sheetProtection selectLockedCells="1" selectUnlockedCells="1"/>
  <mergeCells count="2">
    <mergeCell ref="A3:C3"/>
    <mergeCell ref="A4:E4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49">
      <selection activeCell="F115" sqref="F115"/>
    </sheetView>
  </sheetViews>
  <sheetFormatPr defaultColWidth="9.140625" defaultRowHeight="12.75"/>
  <cols>
    <col min="1" max="1" width="9.140625" style="115" customWidth="1"/>
    <col min="2" max="2" width="16.28125" style="115" customWidth="1"/>
    <col min="3" max="3" width="17.421875" style="115" customWidth="1"/>
    <col min="4" max="4" width="23.8515625" style="115" customWidth="1"/>
    <col min="5" max="5" width="35.421875" style="115" customWidth="1"/>
    <col min="6" max="6" width="25.140625" style="116" customWidth="1"/>
    <col min="7" max="8" width="9.140625" style="115" customWidth="1"/>
    <col min="9" max="9" width="9.140625" style="117" customWidth="1"/>
    <col min="10" max="10" width="34.00390625" style="115" customWidth="1"/>
    <col min="11" max="16384" width="9.140625" style="115" customWidth="1"/>
  </cols>
  <sheetData>
    <row r="2" ht="12.75">
      <c r="A2" s="18" t="s">
        <v>29</v>
      </c>
    </row>
    <row r="3" ht="12.75">
      <c r="A3" s="18"/>
    </row>
    <row r="4" ht="12.75">
      <c r="A4" s="18" t="s">
        <v>25</v>
      </c>
    </row>
    <row r="5" spans="1:5" ht="12.75">
      <c r="A5" s="18" t="s">
        <v>18</v>
      </c>
      <c r="D5" s="17" t="s">
        <v>24</v>
      </c>
      <c r="E5" s="38" t="str">
        <f>personal!E6</f>
        <v>27-29 noiembrie 2023</v>
      </c>
    </row>
    <row r="6" ht="13.5" thickBot="1"/>
    <row r="7" spans="1:9" ht="46.5" customHeight="1" thickBot="1">
      <c r="A7" s="130" t="s">
        <v>7</v>
      </c>
      <c r="B7" s="131" t="s">
        <v>8</v>
      </c>
      <c r="C7" s="131" t="s">
        <v>9</v>
      </c>
      <c r="D7" s="131" t="s">
        <v>19</v>
      </c>
      <c r="E7" s="131" t="s">
        <v>26</v>
      </c>
      <c r="F7" s="132" t="s">
        <v>21</v>
      </c>
      <c r="I7" s="115"/>
    </row>
    <row r="8" spans="1:9" ht="12.75">
      <c r="A8" s="145">
        <v>1</v>
      </c>
      <c r="B8" s="126">
        <v>45257</v>
      </c>
      <c r="C8" s="127">
        <v>22810</v>
      </c>
      <c r="D8" s="127" t="s">
        <v>31</v>
      </c>
      <c r="E8" s="128" t="s">
        <v>32</v>
      </c>
      <c r="F8" s="129">
        <v>2150</v>
      </c>
      <c r="I8" s="115"/>
    </row>
    <row r="9" spans="1:9" ht="12.75">
      <c r="A9" s="145">
        <v>2</v>
      </c>
      <c r="B9" s="118">
        <v>45257</v>
      </c>
      <c r="C9" s="119">
        <v>22811</v>
      </c>
      <c r="D9" s="119" t="s">
        <v>33</v>
      </c>
      <c r="E9" s="120" t="s">
        <v>32</v>
      </c>
      <c r="F9" s="124">
        <v>4000</v>
      </c>
      <c r="I9" s="115"/>
    </row>
    <row r="10" spans="1:9" ht="19.5" customHeight="1">
      <c r="A10" s="145">
        <v>3</v>
      </c>
      <c r="B10" s="118">
        <v>45257</v>
      </c>
      <c r="C10" s="121">
        <v>22813</v>
      </c>
      <c r="D10" s="119" t="s">
        <v>33</v>
      </c>
      <c r="E10" s="120" t="s">
        <v>32</v>
      </c>
      <c r="F10" s="124">
        <v>6221.42</v>
      </c>
      <c r="I10" s="115"/>
    </row>
    <row r="11" spans="1:6" ht="18" customHeight="1">
      <c r="A11" s="145">
        <v>4</v>
      </c>
      <c r="B11" s="118">
        <v>45257</v>
      </c>
      <c r="C11" s="121">
        <v>22816</v>
      </c>
      <c r="D11" s="119" t="s">
        <v>33</v>
      </c>
      <c r="E11" s="120" t="s">
        <v>32</v>
      </c>
      <c r="F11" s="124">
        <v>342.86</v>
      </c>
    </row>
    <row r="12" spans="1:6" ht="18" customHeight="1">
      <c r="A12" s="145">
        <v>5</v>
      </c>
      <c r="B12" s="118">
        <v>45257</v>
      </c>
      <c r="C12" s="119">
        <v>22815</v>
      </c>
      <c r="D12" s="119" t="s">
        <v>33</v>
      </c>
      <c r="E12" s="120" t="s">
        <v>32</v>
      </c>
      <c r="F12" s="124">
        <v>342.86</v>
      </c>
    </row>
    <row r="13" spans="1:6" ht="18" customHeight="1">
      <c r="A13" s="145">
        <v>6</v>
      </c>
      <c r="B13" s="118">
        <v>45257</v>
      </c>
      <c r="C13" s="119">
        <v>22814</v>
      </c>
      <c r="D13" s="119" t="s">
        <v>33</v>
      </c>
      <c r="E13" s="120" t="s">
        <v>32</v>
      </c>
      <c r="F13" s="124">
        <v>342.86</v>
      </c>
    </row>
    <row r="14" spans="1:6" ht="18" customHeight="1">
      <c r="A14" s="145">
        <v>7</v>
      </c>
      <c r="B14" s="118">
        <v>45257</v>
      </c>
      <c r="C14" s="119">
        <v>22812</v>
      </c>
      <c r="D14" s="119" t="s">
        <v>31</v>
      </c>
      <c r="E14" s="120" t="s">
        <v>32</v>
      </c>
      <c r="F14" s="124">
        <v>2876.3</v>
      </c>
    </row>
    <row r="15" spans="1:6" ht="18" customHeight="1">
      <c r="A15" s="145">
        <v>8</v>
      </c>
      <c r="B15" s="118">
        <v>45257</v>
      </c>
      <c r="C15" s="119">
        <v>22817</v>
      </c>
      <c r="D15" s="119" t="s">
        <v>33</v>
      </c>
      <c r="E15" s="120" t="s">
        <v>32</v>
      </c>
      <c r="F15" s="124">
        <v>336.86</v>
      </c>
    </row>
    <row r="16" spans="1:6" ht="18" customHeight="1">
      <c r="A16" s="145">
        <v>9</v>
      </c>
      <c r="B16" s="118">
        <v>45257</v>
      </c>
      <c r="C16" s="119">
        <v>22826</v>
      </c>
      <c r="D16" s="119" t="s">
        <v>33</v>
      </c>
      <c r="E16" s="120" t="s">
        <v>32</v>
      </c>
      <c r="F16" s="124">
        <v>342.86</v>
      </c>
    </row>
    <row r="17" spans="1:6" ht="18" customHeight="1">
      <c r="A17" s="145">
        <v>10</v>
      </c>
      <c r="B17" s="118">
        <v>45257</v>
      </c>
      <c r="C17" s="119">
        <v>22825</v>
      </c>
      <c r="D17" s="119" t="s">
        <v>33</v>
      </c>
      <c r="E17" s="120" t="s">
        <v>32</v>
      </c>
      <c r="F17" s="124">
        <v>342.86</v>
      </c>
    </row>
    <row r="18" spans="1:6" ht="18" customHeight="1">
      <c r="A18" s="145">
        <v>11</v>
      </c>
      <c r="B18" s="118">
        <v>45257</v>
      </c>
      <c r="C18" s="119">
        <v>22824</v>
      </c>
      <c r="D18" s="119" t="s">
        <v>33</v>
      </c>
      <c r="E18" s="120" t="s">
        <v>32</v>
      </c>
      <c r="F18" s="124">
        <v>342.86</v>
      </c>
    </row>
    <row r="19" spans="1:6" ht="18" customHeight="1">
      <c r="A19" s="145">
        <v>12</v>
      </c>
      <c r="B19" s="118">
        <v>45257</v>
      </c>
      <c r="C19" s="119">
        <v>22823</v>
      </c>
      <c r="D19" s="119" t="s">
        <v>33</v>
      </c>
      <c r="E19" s="120" t="s">
        <v>32</v>
      </c>
      <c r="F19" s="124">
        <v>342.86</v>
      </c>
    </row>
    <row r="20" spans="1:6" ht="18" customHeight="1">
      <c r="A20" s="145">
        <v>13</v>
      </c>
      <c r="B20" s="118">
        <v>45257</v>
      </c>
      <c r="C20" s="119">
        <v>22822</v>
      </c>
      <c r="D20" s="119" t="s">
        <v>33</v>
      </c>
      <c r="E20" s="120" t="s">
        <v>32</v>
      </c>
      <c r="F20" s="124">
        <v>342.86</v>
      </c>
    </row>
    <row r="21" spans="1:6" ht="18" customHeight="1">
      <c r="A21" s="145">
        <v>14</v>
      </c>
      <c r="B21" s="118">
        <v>45257</v>
      </c>
      <c r="C21" s="119">
        <v>22821</v>
      </c>
      <c r="D21" s="119" t="s">
        <v>33</v>
      </c>
      <c r="E21" s="120" t="s">
        <v>32</v>
      </c>
      <c r="F21" s="124">
        <v>342.86</v>
      </c>
    </row>
    <row r="22" spans="1:6" ht="18" customHeight="1">
      <c r="A22" s="145">
        <v>15</v>
      </c>
      <c r="B22" s="118">
        <v>45257</v>
      </c>
      <c r="C22" s="119">
        <v>22820</v>
      </c>
      <c r="D22" s="119" t="s">
        <v>33</v>
      </c>
      <c r="E22" s="120" t="s">
        <v>32</v>
      </c>
      <c r="F22" s="124">
        <v>342.86</v>
      </c>
    </row>
    <row r="23" spans="1:6" ht="18" customHeight="1">
      <c r="A23" s="145">
        <v>16</v>
      </c>
      <c r="B23" s="118">
        <v>45257</v>
      </c>
      <c r="C23" s="119">
        <v>22819</v>
      </c>
      <c r="D23" s="119" t="s">
        <v>33</v>
      </c>
      <c r="E23" s="120" t="s">
        <v>32</v>
      </c>
      <c r="F23" s="124">
        <v>342.86</v>
      </c>
    </row>
    <row r="24" spans="1:6" ht="18" customHeight="1">
      <c r="A24" s="145">
        <v>17</v>
      </c>
      <c r="B24" s="118">
        <v>45257</v>
      </c>
      <c r="C24" s="119">
        <v>22818</v>
      </c>
      <c r="D24" s="119" t="s">
        <v>33</v>
      </c>
      <c r="E24" s="120" t="s">
        <v>32</v>
      </c>
      <c r="F24" s="124">
        <v>342.86</v>
      </c>
    </row>
    <row r="25" spans="1:6" ht="18" customHeight="1">
      <c r="A25" s="145">
        <v>18</v>
      </c>
      <c r="B25" s="118">
        <v>45257</v>
      </c>
      <c r="C25" s="119">
        <v>22835</v>
      </c>
      <c r="D25" s="119" t="s">
        <v>33</v>
      </c>
      <c r="E25" s="120" t="s">
        <v>32</v>
      </c>
      <c r="F25" s="124">
        <v>1500</v>
      </c>
    </row>
    <row r="26" spans="1:6" ht="18" customHeight="1">
      <c r="A26" s="145">
        <v>19</v>
      </c>
      <c r="B26" s="118">
        <v>45257</v>
      </c>
      <c r="C26" s="119">
        <v>22834</v>
      </c>
      <c r="D26" s="119" t="s">
        <v>33</v>
      </c>
      <c r="E26" s="120" t="s">
        <v>32</v>
      </c>
      <c r="F26" s="124">
        <v>119</v>
      </c>
    </row>
    <row r="27" spans="1:6" ht="18" customHeight="1">
      <c r="A27" s="145">
        <v>20</v>
      </c>
      <c r="B27" s="118">
        <v>45257</v>
      </c>
      <c r="C27" s="119">
        <v>22833</v>
      </c>
      <c r="D27" s="119" t="s">
        <v>31</v>
      </c>
      <c r="E27" s="120" t="s">
        <v>32</v>
      </c>
      <c r="F27" s="124">
        <v>4175</v>
      </c>
    </row>
    <row r="28" spans="1:6" ht="18" customHeight="1">
      <c r="A28" s="145">
        <v>21</v>
      </c>
      <c r="B28" s="118">
        <v>45257</v>
      </c>
      <c r="C28" s="119">
        <v>22832</v>
      </c>
      <c r="D28" s="119" t="s">
        <v>33</v>
      </c>
      <c r="E28" s="120" t="s">
        <v>32</v>
      </c>
      <c r="F28" s="124">
        <v>485</v>
      </c>
    </row>
    <row r="29" spans="1:6" ht="18" customHeight="1">
      <c r="A29" s="145">
        <v>22</v>
      </c>
      <c r="B29" s="118">
        <v>45257</v>
      </c>
      <c r="C29" s="119">
        <v>22831</v>
      </c>
      <c r="D29" s="119" t="s">
        <v>31</v>
      </c>
      <c r="E29" s="120" t="s">
        <v>34</v>
      </c>
      <c r="F29" s="124">
        <v>735</v>
      </c>
    </row>
    <row r="30" spans="1:6" ht="18" customHeight="1">
      <c r="A30" s="145">
        <v>23</v>
      </c>
      <c r="B30" s="118">
        <v>45257</v>
      </c>
      <c r="C30" s="119">
        <v>22830</v>
      </c>
      <c r="D30" s="119" t="s">
        <v>31</v>
      </c>
      <c r="E30" s="120" t="s">
        <v>32</v>
      </c>
      <c r="F30" s="124">
        <v>2346</v>
      </c>
    </row>
    <row r="31" spans="1:6" ht="18" customHeight="1">
      <c r="A31" s="145">
        <v>24</v>
      </c>
      <c r="B31" s="118">
        <v>45257</v>
      </c>
      <c r="C31" s="119">
        <v>22829</v>
      </c>
      <c r="D31" s="119" t="s">
        <v>33</v>
      </c>
      <c r="E31" s="120" t="s">
        <v>32</v>
      </c>
      <c r="F31" s="124">
        <v>5000</v>
      </c>
    </row>
    <row r="32" spans="1:6" ht="18" customHeight="1">
      <c r="A32" s="145">
        <v>25</v>
      </c>
      <c r="B32" s="118">
        <v>45257</v>
      </c>
      <c r="C32" s="119">
        <v>22828</v>
      </c>
      <c r="D32" s="119" t="s">
        <v>31</v>
      </c>
      <c r="E32" s="120" t="s">
        <v>35</v>
      </c>
      <c r="F32" s="124">
        <v>69.02</v>
      </c>
    </row>
    <row r="33" spans="1:6" ht="18" customHeight="1">
      <c r="A33" s="145">
        <v>26</v>
      </c>
      <c r="B33" s="118">
        <v>45257</v>
      </c>
      <c r="C33" s="119">
        <v>22827</v>
      </c>
      <c r="D33" s="119" t="s">
        <v>33</v>
      </c>
      <c r="E33" s="120" t="s">
        <v>32</v>
      </c>
      <c r="F33" s="124">
        <v>750</v>
      </c>
    </row>
    <row r="34" spans="1:6" ht="18" customHeight="1">
      <c r="A34" s="145">
        <v>27</v>
      </c>
      <c r="B34" s="118">
        <v>45257</v>
      </c>
      <c r="C34" s="119">
        <v>22856</v>
      </c>
      <c r="D34" s="119" t="s">
        <v>31</v>
      </c>
      <c r="E34" s="120" t="s">
        <v>35</v>
      </c>
      <c r="F34" s="124">
        <v>311.78</v>
      </c>
    </row>
    <row r="35" spans="1:6" ht="18" customHeight="1">
      <c r="A35" s="145">
        <v>28</v>
      </c>
      <c r="B35" s="118">
        <v>45257</v>
      </c>
      <c r="C35" s="119">
        <v>22855</v>
      </c>
      <c r="D35" s="119" t="s">
        <v>31</v>
      </c>
      <c r="E35" s="120" t="s">
        <v>36</v>
      </c>
      <c r="F35" s="124">
        <v>700</v>
      </c>
    </row>
    <row r="36" spans="1:6" ht="18" customHeight="1">
      <c r="A36" s="145">
        <v>29</v>
      </c>
      <c r="B36" s="118">
        <v>45257</v>
      </c>
      <c r="C36" s="119">
        <v>22854</v>
      </c>
      <c r="D36" s="119" t="s">
        <v>33</v>
      </c>
      <c r="E36" s="120" t="s">
        <v>32</v>
      </c>
      <c r="F36" s="124">
        <v>13540</v>
      </c>
    </row>
    <row r="37" spans="1:6" ht="18" customHeight="1">
      <c r="A37" s="145">
        <v>30</v>
      </c>
      <c r="B37" s="118">
        <v>45257</v>
      </c>
      <c r="C37" s="119">
        <v>22853</v>
      </c>
      <c r="D37" s="119" t="s">
        <v>33</v>
      </c>
      <c r="E37" s="120" t="s">
        <v>32</v>
      </c>
      <c r="F37" s="124">
        <v>113</v>
      </c>
    </row>
    <row r="38" spans="1:6" ht="18" customHeight="1">
      <c r="A38" s="145">
        <v>31</v>
      </c>
      <c r="B38" s="118">
        <v>45257</v>
      </c>
      <c r="C38" s="119">
        <v>22852</v>
      </c>
      <c r="D38" s="119" t="s">
        <v>33</v>
      </c>
      <c r="E38" s="120" t="s">
        <v>32</v>
      </c>
      <c r="F38" s="124">
        <v>1500</v>
      </c>
    </row>
    <row r="39" spans="1:6" ht="18" customHeight="1">
      <c r="A39" s="145">
        <v>32</v>
      </c>
      <c r="B39" s="118">
        <v>45257</v>
      </c>
      <c r="C39" s="119">
        <v>22851</v>
      </c>
      <c r="D39" s="119" t="s">
        <v>31</v>
      </c>
      <c r="E39" s="120" t="s">
        <v>32</v>
      </c>
      <c r="F39" s="124">
        <v>6070</v>
      </c>
    </row>
    <row r="40" spans="1:6" ht="18" customHeight="1">
      <c r="A40" s="145">
        <v>33</v>
      </c>
      <c r="B40" s="118">
        <v>45257</v>
      </c>
      <c r="C40" s="119">
        <v>22850</v>
      </c>
      <c r="D40" s="119" t="s">
        <v>31</v>
      </c>
      <c r="E40" s="120" t="s">
        <v>32</v>
      </c>
      <c r="F40" s="124">
        <v>119</v>
      </c>
    </row>
    <row r="41" spans="1:6" ht="18" customHeight="1">
      <c r="A41" s="145">
        <v>34</v>
      </c>
      <c r="B41" s="118">
        <v>45257</v>
      </c>
      <c r="C41" s="119">
        <v>22849</v>
      </c>
      <c r="D41" s="119" t="s">
        <v>31</v>
      </c>
      <c r="E41" s="120" t="s">
        <v>35</v>
      </c>
      <c r="F41" s="124">
        <v>72.59</v>
      </c>
    </row>
    <row r="42" spans="1:6" ht="18" customHeight="1">
      <c r="A42" s="145">
        <v>35</v>
      </c>
      <c r="B42" s="118">
        <v>45257</v>
      </c>
      <c r="C42" s="119">
        <v>22848</v>
      </c>
      <c r="D42" s="119" t="s">
        <v>33</v>
      </c>
      <c r="E42" s="120" t="s">
        <v>32</v>
      </c>
      <c r="F42" s="124">
        <v>119</v>
      </c>
    </row>
    <row r="43" spans="1:6" ht="18" customHeight="1">
      <c r="A43" s="145">
        <v>36</v>
      </c>
      <c r="B43" s="118">
        <v>45257</v>
      </c>
      <c r="C43" s="119">
        <v>22877</v>
      </c>
      <c r="D43" s="119" t="s">
        <v>33</v>
      </c>
      <c r="E43" s="120" t="s">
        <v>32</v>
      </c>
      <c r="F43" s="124">
        <v>2500</v>
      </c>
    </row>
    <row r="44" spans="1:6" ht="18" customHeight="1">
      <c r="A44" s="145">
        <v>37</v>
      </c>
      <c r="B44" s="118">
        <v>45257</v>
      </c>
      <c r="C44" s="119">
        <v>22876</v>
      </c>
      <c r="D44" s="119" t="s">
        <v>33</v>
      </c>
      <c r="E44" s="120" t="s">
        <v>37</v>
      </c>
      <c r="F44" s="124">
        <v>1163</v>
      </c>
    </row>
    <row r="45" spans="1:6" ht="18" customHeight="1">
      <c r="A45" s="145">
        <v>38</v>
      </c>
      <c r="B45" s="118">
        <v>45257</v>
      </c>
      <c r="C45" s="119">
        <v>22875</v>
      </c>
      <c r="D45" s="119" t="s">
        <v>33</v>
      </c>
      <c r="E45" s="120" t="s">
        <v>37</v>
      </c>
      <c r="F45" s="124">
        <v>3000</v>
      </c>
    </row>
    <row r="46" spans="1:6" ht="18" customHeight="1">
      <c r="A46" s="145">
        <v>39</v>
      </c>
      <c r="B46" s="118">
        <v>45257</v>
      </c>
      <c r="C46" s="119">
        <v>22874</v>
      </c>
      <c r="D46" s="119" t="s">
        <v>33</v>
      </c>
      <c r="E46" s="120" t="s">
        <v>37</v>
      </c>
      <c r="F46" s="124">
        <v>3000</v>
      </c>
    </row>
    <row r="47" spans="1:6" ht="18" customHeight="1">
      <c r="A47" s="145">
        <v>40</v>
      </c>
      <c r="B47" s="118">
        <v>45257</v>
      </c>
      <c r="C47" s="119">
        <v>22873</v>
      </c>
      <c r="D47" s="119" t="s">
        <v>33</v>
      </c>
      <c r="E47" s="120" t="s">
        <v>37</v>
      </c>
      <c r="F47" s="124">
        <v>113</v>
      </c>
    </row>
    <row r="48" spans="1:6" ht="18" customHeight="1">
      <c r="A48" s="145">
        <v>41</v>
      </c>
      <c r="B48" s="118">
        <v>45257</v>
      </c>
      <c r="C48" s="119">
        <v>22872</v>
      </c>
      <c r="D48" s="119" t="s">
        <v>31</v>
      </c>
      <c r="E48" s="120" t="s">
        <v>37</v>
      </c>
      <c r="F48" s="124">
        <v>8050</v>
      </c>
    </row>
    <row r="49" spans="1:6" ht="18" customHeight="1">
      <c r="A49" s="145">
        <v>42</v>
      </c>
      <c r="B49" s="118">
        <v>45257</v>
      </c>
      <c r="C49" s="119">
        <v>22871</v>
      </c>
      <c r="D49" s="119" t="s">
        <v>31</v>
      </c>
      <c r="E49" s="120" t="s">
        <v>37</v>
      </c>
      <c r="F49" s="124">
        <v>8050</v>
      </c>
    </row>
    <row r="50" spans="1:6" ht="18" customHeight="1">
      <c r="A50" s="145">
        <v>43</v>
      </c>
      <c r="B50" s="118">
        <v>45257</v>
      </c>
      <c r="C50" s="119">
        <v>22870</v>
      </c>
      <c r="D50" s="119" t="s">
        <v>31</v>
      </c>
      <c r="E50" s="120" t="s">
        <v>37</v>
      </c>
      <c r="F50" s="124">
        <v>238</v>
      </c>
    </row>
    <row r="51" spans="1:6" ht="18" customHeight="1">
      <c r="A51" s="145">
        <v>44</v>
      </c>
      <c r="B51" s="118">
        <v>45257</v>
      </c>
      <c r="C51" s="119">
        <v>22865</v>
      </c>
      <c r="D51" s="119" t="s">
        <v>33</v>
      </c>
      <c r="E51" s="120" t="s">
        <v>37</v>
      </c>
      <c r="F51" s="124">
        <v>4550</v>
      </c>
    </row>
    <row r="52" spans="1:6" ht="18" customHeight="1">
      <c r="A52" s="145">
        <v>45</v>
      </c>
      <c r="B52" s="118">
        <v>45257</v>
      </c>
      <c r="C52" s="119">
        <v>22889</v>
      </c>
      <c r="D52" s="119" t="s">
        <v>38</v>
      </c>
      <c r="E52" s="120" t="s">
        <v>37</v>
      </c>
      <c r="F52" s="124">
        <v>300</v>
      </c>
    </row>
    <row r="53" spans="1:6" ht="18" customHeight="1">
      <c r="A53" s="145">
        <v>46</v>
      </c>
      <c r="B53" s="118">
        <v>45257</v>
      </c>
      <c r="C53" s="119">
        <v>22888</v>
      </c>
      <c r="D53" s="119" t="s">
        <v>38</v>
      </c>
      <c r="E53" s="120" t="s">
        <v>37</v>
      </c>
      <c r="F53" s="124">
        <v>150</v>
      </c>
    </row>
    <row r="54" spans="1:6" ht="18" customHeight="1">
      <c r="A54" s="145">
        <v>47</v>
      </c>
      <c r="B54" s="118">
        <v>45257</v>
      </c>
      <c r="C54" s="119">
        <v>22887</v>
      </c>
      <c r="D54" s="119" t="s">
        <v>38</v>
      </c>
      <c r="E54" s="120" t="s">
        <v>37</v>
      </c>
      <c r="F54" s="124">
        <v>120</v>
      </c>
    </row>
    <row r="55" spans="1:6" ht="18" customHeight="1">
      <c r="A55" s="145">
        <v>48</v>
      </c>
      <c r="B55" s="118">
        <v>45257</v>
      </c>
      <c r="C55" s="119">
        <v>22886</v>
      </c>
      <c r="D55" s="119" t="s">
        <v>38</v>
      </c>
      <c r="E55" s="120" t="s">
        <v>37</v>
      </c>
      <c r="F55" s="124">
        <v>122</v>
      </c>
    </row>
    <row r="56" spans="1:6" ht="18" customHeight="1">
      <c r="A56" s="145">
        <v>49</v>
      </c>
      <c r="B56" s="118">
        <v>45257</v>
      </c>
      <c r="C56" s="119">
        <v>22885</v>
      </c>
      <c r="D56" s="119" t="s">
        <v>38</v>
      </c>
      <c r="E56" s="120" t="s">
        <v>37</v>
      </c>
      <c r="F56" s="124">
        <v>300</v>
      </c>
    </row>
    <row r="57" spans="1:6" ht="18" customHeight="1">
      <c r="A57" s="145">
        <v>50</v>
      </c>
      <c r="B57" s="118">
        <v>45257</v>
      </c>
      <c r="C57" s="119">
        <v>22884</v>
      </c>
      <c r="D57" s="119" t="s">
        <v>31</v>
      </c>
      <c r="E57" s="120" t="s">
        <v>36</v>
      </c>
      <c r="F57" s="124">
        <v>500</v>
      </c>
    </row>
    <row r="58" spans="1:6" ht="18" customHeight="1">
      <c r="A58" s="145">
        <v>51</v>
      </c>
      <c r="B58" s="118">
        <v>45257</v>
      </c>
      <c r="C58" s="119">
        <v>22883</v>
      </c>
      <c r="D58" s="119" t="s">
        <v>31</v>
      </c>
      <c r="E58" s="120" t="s">
        <v>37</v>
      </c>
      <c r="F58" s="124">
        <v>238</v>
      </c>
    </row>
    <row r="59" spans="1:6" ht="18" customHeight="1">
      <c r="A59" s="145">
        <v>52</v>
      </c>
      <c r="B59" s="118">
        <v>45257</v>
      </c>
      <c r="C59" s="119">
        <v>22882</v>
      </c>
      <c r="D59" s="119" t="s">
        <v>31</v>
      </c>
      <c r="E59" s="120" t="s">
        <v>36</v>
      </c>
      <c r="F59" s="124">
        <v>1700</v>
      </c>
    </row>
    <row r="60" spans="1:6" ht="18" customHeight="1">
      <c r="A60" s="145">
        <v>53</v>
      </c>
      <c r="B60" s="118">
        <v>45257</v>
      </c>
      <c r="C60" s="119">
        <v>22881</v>
      </c>
      <c r="D60" s="119" t="s">
        <v>33</v>
      </c>
      <c r="E60" s="120" t="s">
        <v>37</v>
      </c>
      <c r="F60" s="124">
        <v>500</v>
      </c>
    </row>
    <row r="61" spans="1:6" ht="18" customHeight="1">
      <c r="A61" s="145">
        <v>54</v>
      </c>
      <c r="B61" s="118">
        <v>45257</v>
      </c>
      <c r="C61" s="119">
        <v>22880</v>
      </c>
      <c r="D61" s="119" t="s">
        <v>31</v>
      </c>
      <c r="E61" s="120" t="s">
        <v>37</v>
      </c>
      <c r="F61" s="124">
        <v>1148</v>
      </c>
    </row>
    <row r="62" spans="1:6" ht="18" customHeight="1">
      <c r="A62" s="145">
        <v>55</v>
      </c>
      <c r="B62" s="118">
        <v>45257</v>
      </c>
      <c r="C62" s="119">
        <v>22879</v>
      </c>
      <c r="D62" s="119" t="s">
        <v>33</v>
      </c>
      <c r="E62" s="120" t="s">
        <v>37</v>
      </c>
      <c r="F62" s="124">
        <v>4500</v>
      </c>
    </row>
    <row r="63" spans="1:6" ht="18" customHeight="1">
      <c r="A63" s="145">
        <v>56</v>
      </c>
      <c r="B63" s="118">
        <v>45257</v>
      </c>
      <c r="C63" s="119">
        <v>22878</v>
      </c>
      <c r="D63" s="119" t="s">
        <v>33</v>
      </c>
      <c r="E63" s="120" t="s">
        <v>37</v>
      </c>
      <c r="F63" s="124">
        <v>38.79</v>
      </c>
    </row>
    <row r="64" spans="1:6" ht="18" customHeight="1">
      <c r="A64" s="145">
        <v>57</v>
      </c>
      <c r="B64" s="118">
        <v>45257</v>
      </c>
      <c r="C64" s="119">
        <v>22864</v>
      </c>
      <c r="D64" s="119" t="s">
        <v>33</v>
      </c>
      <c r="E64" s="120" t="s">
        <v>37</v>
      </c>
      <c r="F64" s="124">
        <v>11250</v>
      </c>
    </row>
    <row r="65" spans="1:6" ht="18" customHeight="1">
      <c r="A65" s="145">
        <v>58</v>
      </c>
      <c r="B65" s="118">
        <v>45257</v>
      </c>
      <c r="C65" s="119">
        <v>22863</v>
      </c>
      <c r="D65" s="119" t="s">
        <v>31</v>
      </c>
      <c r="E65" s="120" t="s">
        <v>37</v>
      </c>
      <c r="F65" s="124">
        <v>6350</v>
      </c>
    </row>
    <row r="66" spans="1:6" ht="18" customHeight="1">
      <c r="A66" s="145">
        <v>59</v>
      </c>
      <c r="B66" s="118">
        <v>45257</v>
      </c>
      <c r="C66" s="119">
        <v>22862</v>
      </c>
      <c r="D66" s="119" t="s">
        <v>33</v>
      </c>
      <c r="E66" s="120" t="s">
        <v>37</v>
      </c>
      <c r="F66" s="124">
        <v>903</v>
      </c>
    </row>
    <row r="67" spans="1:6" ht="18" customHeight="1">
      <c r="A67" s="145">
        <v>60</v>
      </c>
      <c r="B67" s="118">
        <v>45257</v>
      </c>
      <c r="C67" s="119">
        <v>22861</v>
      </c>
      <c r="D67" s="119" t="s">
        <v>31</v>
      </c>
      <c r="E67" s="120" t="s">
        <v>37</v>
      </c>
      <c r="F67" s="124">
        <v>1750</v>
      </c>
    </row>
    <row r="68" spans="1:6" ht="18" customHeight="1">
      <c r="A68" s="145">
        <v>61</v>
      </c>
      <c r="B68" s="118">
        <v>45257</v>
      </c>
      <c r="C68" s="119">
        <v>22860</v>
      </c>
      <c r="D68" s="119" t="s">
        <v>33</v>
      </c>
      <c r="E68" s="120" t="s">
        <v>37</v>
      </c>
      <c r="F68" s="124">
        <v>6729.6</v>
      </c>
    </row>
    <row r="69" spans="1:6" ht="18" customHeight="1">
      <c r="A69" s="145">
        <v>62</v>
      </c>
      <c r="B69" s="118">
        <v>45257</v>
      </c>
      <c r="C69" s="119">
        <v>22859</v>
      </c>
      <c r="D69" s="119" t="s">
        <v>33</v>
      </c>
      <c r="E69" s="120" t="s">
        <v>37</v>
      </c>
      <c r="F69" s="124">
        <v>1000</v>
      </c>
    </row>
    <row r="70" spans="1:6" ht="18" customHeight="1">
      <c r="A70" s="145">
        <v>63</v>
      </c>
      <c r="B70" s="118">
        <v>45257</v>
      </c>
      <c r="C70" s="119">
        <v>22858</v>
      </c>
      <c r="D70" s="119" t="s">
        <v>33</v>
      </c>
      <c r="E70" s="120" t="s">
        <v>32</v>
      </c>
      <c r="F70" s="124">
        <v>2000</v>
      </c>
    </row>
    <row r="71" spans="1:6" ht="18" customHeight="1">
      <c r="A71" s="145">
        <v>64</v>
      </c>
      <c r="B71" s="118">
        <v>45257</v>
      </c>
      <c r="C71" s="119">
        <v>22857</v>
      </c>
      <c r="D71" s="119" t="s">
        <v>31</v>
      </c>
      <c r="E71" s="120" t="s">
        <v>32</v>
      </c>
      <c r="F71" s="124">
        <v>7000</v>
      </c>
    </row>
    <row r="72" spans="1:6" ht="18" customHeight="1">
      <c r="A72" s="145">
        <v>65</v>
      </c>
      <c r="B72" s="118">
        <v>45257</v>
      </c>
      <c r="C72" s="119">
        <v>22843</v>
      </c>
      <c r="D72" s="119" t="s">
        <v>31</v>
      </c>
      <c r="E72" s="120" t="s">
        <v>32</v>
      </c>
      <c r="F72" s="124">
        <v>2374</v>
      </c>
    </row>
    <row r="73" spans="1:6" ht="18" customHeight="1">
      <c r="A73" s="145">
        <v>66</v>
      </c>
      <c r="B73" s="118">
        <v>45257</v>
      </c>
      <c r="C73" s="119">
        <v>22842</v>
      </c>
      <c r="D73" s="119" t="s">
        <v>33</v>
      </c>
      <c r="E73" s="120" t="s">
        <v>32</v>
      </c>
      <c r="F73" s="124">
        <v>3728</v>
      </c>
    </row>
    <row r="74" spans="1:6" ht="18" customHeight="1">
      <c r="A74" s="145">
        <v>67</v>
      </c>
      <c r="B74" s="118">
        <v>45257</v>
      </c>
      <c r="C74" s="119">
        <v>22841</v>
      </c>
      <c r="D74" s="119" t="s">
        <v>33</v>
      </c>
      <c r="E74" s="120" t="s">
        <v>32</v>
      </c>
      <c r="F74" s="124">
        <v>1047.2</v>
      </c>
    </row>
    <row r="75" spans="1:6" ht="18" customHeight="1">
      <c r="A75" s="145">
        <v>68</v>
      </c>
      <c r="B75" s="118">
        <v>45257</v>
      </c>
      <c r="C75" s="119">
        <v>22840</v>
      </c>
      <c r="D75" s="119" t="s">
        <v>33</v>
      </c>
      <c r="E75" s="120" t="s">
        <v>37</v>
      </c>
      <c r="F75" s="124">
        <v>3000</v>
      </c>
    </row>
    <row r="76" spans="1:6" ht="18" customHeight="1">
      <c r="A76" s="145">
        <v>69</v>
      </c>
      <c r="B76" s="118">
        <v>45257</v>
      </c>
      <c r="C76" s="119">
        <v>22839</v>
      </c>
      <c r="D76" s="119" t="s">
        <v>33</v>
      </c>
      <c r="E76" s="120" t="s">
        <v>37</v>
      </c>
      <c r="F76" s="124">
        <v>50</v>
      </c>
    </row>
    <row r="77" spans="1:6" ht="18" customHeight="1">
      <c r="A77" s="145">
        <v>70</v>
      </c>
      <c r="B77" s="118">
        <v>45257</v>
      </c>
      <c r="C77" s="119">
        <v>22838</v>
      </c>
      <c r="D77" s="119" t="s">
        <v>31</v>
      </c>
      <c r="E77" s="120" t="s">
        <v>37</v>
      </c>
      <c r="F77" s="124">
        <v>3150</v>
      </c>
    </row>
    <row r="78" spans="1:6" ht="18" customHeight="1">
      <c r="A78" s="145">
        <v>71</v>
      </c>
      <c r="B78" s="118">
        <v>45257</v>
      </c>
      <c r="C78" s="119">
        <v>22837</v>
      </c>
      <c r="D78" s="119" t="s">
        <v>33</v>
      </c>
      <c r="E78" s="120" t="s">
        <v>37</v>
      </c>
      <c r="F78" s="124">
        <v>3146</v>
      </c>
    </row>
    <row r="79" spans="1:6" ht="18" customHeight="1">
      <c r="A79" s="145">
        <v>72</v>
      </c>
      <c r="B79" s="118">
        <v>45257</v>
      </c>
      <c r="C79" s="119">
        <v>22836</v>
      </c>
      <c r="D79" s="119" t="s">
        <v>33</v>
      </c>
      <c r="E79" s="120" t="s">
        <v>37</v>
      </c>
      <c r="F79" s="124">
        <v>800</v>
      </c>
    </row>
    <row r="80" spans="1:6" ht="18" customHeight="1">
      <c r="A80" s="145">
        <v>73</v>
      </c>
      <c r="B80" s="118">
        <v>45257</v>
      </c>
      <c r="C80" s="119">
        <v>22844</v>
      </c>
      <c r="D80" s="119" t="s">
        <v>33</v>
      </c>
      <c r="E80" s="120" t="s">
        <v>39</v>
      </c>
      <c r="F80" s="124">
        <v>75000</v>
      </c>
    </row>
    <row r="81" spans="1:6" ht="18" customHeight="1">
      <c r="A81" s="145">
        <v>74</v>
      </c>
      <c r="B81" s="118">
        <v>45257</v>
      </c>
      <c r="C81" s="119">
        <v>22845</v>
      </c>
      <c r="D81" s="119" t="s">
        <v>33</v>
      </c>
      <c r="E81" s="120" t="s">
        <v>40</v>
      </c>
      <c r="F81" s="124">
        <v>607.15</v>
      </c>
    </row>
    <row r="82" spans="1:6" ht="18" customHeight="1">
      <c r="A82" s="145">
        <v>75</v>
      </c>
      <c r="B82" s="118">
        <v>45257</v>
      </c>
      <c r="C82" s="119">
        <v>22846</v>
      </c>
      <c r="D82" s="119" t="s">
        <v>33</v>
      </c>
      <c r="E82" s="120" t="s">
        <v>41</v>
      </c>
      <c r="F82" s="124">
        <v>427.5</v>
      </c>
    </row>
    <row r="83" spans="1:6" ht="18" customHeight="1">
      <c r="A83" s="145">
        <v>76</v>
      </c>
      <c r="B83" s="118">
        <v>45257</v>
      </c>
      <c r="C83" s="119">
        <v>1179</v>
      </c>
      <c r="D83" s="119" t="s">
        <v>31</v>
      </c>
      <c r="E83" s="120" t="s">
        <v>42</v>
      </c>
      <c r="F83" s="124">
        <v>535378</v>
      </c>
    </row>
    <row r="84" spans="1:6" ht="18" customHeight="1">
      <c r="A84" s="145">
        <v>77</v>
      </c>
      <c r="B84" s="118">
        <v>45257</v>
      </c>
      <c r="C84" s="119">
        <v>1178</v>
      </c>
      <c r="D84" s="119" t="s">
        <v>31</v>
      </c>
      <c r="E84" s="120" t="s">
        <v>42</v>
      </c>
      <c r="F84" s="124">
        <v>115971</v>
      </c>
    </row>
    <row r="85" spans="1:6" ht="18" customHeight="1">
      <c r="A85" s="145">
        <v>78</v>
      </c>
      <c r="B85" s="118">
        <v>45257</v>
      </c>
      <c r="C85" s="119">
        <v>1180</v>
      </c>
      <c r="D85" s="119" t="s">
        <v>31</v>
      </c>
      <c r="E85" s="120" t="s">
        <v>42</v>
      </c>
      <c r="F85" s="124">
        <v>65486.99</v>
      </c>
    </row>
    <row r="86" spans="1:6" ht="18" customHeight="1">
      <c r="A86" s="145">
        <v>79</v>
      </c>
      <c r="B86" s="118">
        <v>45257</v>
      </c>
      <c r="C86" s="119">
        <v>1171</v>
      </c>
      <c r="D86" s="119" t="s">
        <v>31</v>
      </c>
      <c r="E86" s="120" t="s">
        <v>42</v>
      </c>
      <c r="F86" s="124">
        <v>126784.37</v>
      </c>
    </row>
    <row r="87" spans="1:6" ht="18" customHeight="1">
      <c r="A87" s="145">
        <v>80</v>
      </c>
      <c r="B87" s="118">
        <v>45258</v>
      </c>
      <c r="C87" s="119">
        <v>22847</v>
      </c>
      <c r="D87" s="119" t="s">
        <v>43</v>
      </c>
      <c r="E87" s="120" t="s">
        <v>155</v>
      </c>
      <c r="F87" s="124">
        <v>40224</v>
      </c>
    </row>
    <row r="88" spans="1:6" ht="18" customHeight="1">
      <c r="A88" s="145">
        <v>81</v>
      </c>
      <c r="B88" s="118">
        <v>45258</v>
      </c>
      <c r="C88" s="119">
        <v>22903</v>
      </c>
      <c r="D88" s="119" t="s">
        <v>33</v>
      </c>
      <c r="E88" s="120" t="s">
        <v>37</v>
      </c>
      <c r="F88" s="124">
        <v>238</v>
      </c>
    </row>
    <row r="89" spans="1:6" ht="18" customHeight="1">
      <c r="A89" s="145">
        <v>82</v>
      </c>
      <c r="B89" s="118">
        <v>45258</v>
      </c>
      <c r="C89" s="119">
        <v>22904</v>
      </c>
      <c r="D89" s="119" t="s">
        <v>31</v>
      </c>
      <c r="E89" s="120" t="s">
        <v>37</v>
      </c>
      <c r="F89" s="124">
        <v>113</v>
      </c>
    </row>
    <row r="90" spans="1:6" ht="18" customHeight="1">
      <c r="A90" s="145">
        <v>83</v>
      </c>
      <c r="B90" s="118">
        <v>45258</v>
      </c>
      <c r="C90" s="119">
        <v>22907</v>
      </c>
      <c r="D90" s="119" t="s">
        <v>31</v>
      </c>
      <c r="E90" s="120" t="s">
        <v>37</v>
      </c>
      <c r="F90" s="124">
        <v>9640</v>
      </c>
    </row>
    <row r="91" spans="1:6" ht="18" customHeight="1">
      <c r="A91" s="145">
        <v>84</v>
      </c>
      <c r="B91" s="118">
        <v>45258</v>
      </c>
      <c r="C91" s="119">
        <v>22906</v>
      </c>
      <c r="D91" s="119" t="s">
        <v>33</v>
      </c>
      <c r="E91" s="120" t="s">
        <v>37</v>
      </c>
      <c r="F91" s="124">
        <v>1550</v>
      </c>
    </row>
    <row r="92" spans="1:6" ht="18" customHeight="1">
      <c r="A92" s="145">
        <v>85</v>
      </c>
      <c r="B92" s="118">
        <v>45258</v>
      </c>
      <c r="C92" s="119">
        <v>22905</v>
      </c>
      <c r="D92" s="119" t="s">
        <v>31</v>
      </c>
      <c r="E92" s="120" t="s">
        <v>36</v>
      </c>
      <c r="F92" s="124">
        <v>250</v>
      </c>
    </row>
    <row r="93" spans="1:6" ht="18" customHeight="1">
      <c r="A93" s="145">
        <v>86</v>
      </c>
      <c r="B93" s="118">
        <v>45258</v>
      </c>
      <c r="C93" s="119">
        <v>22908</v>
      </c>
      <c r="D93" s="119" t="s">
        <v>38</v>
      </c>
      <c r="E93" s="120" t="s">
        <v>37</v>
      </c>
      <c r="F93" s="124">
        <v>50</v>
      </c>
    </row>
    <row r="94" spans="1:6" ht="18" customHeight="1">
      <c r="A94" s="145">
        <v>87</v>
      </c>
      <c r="B94" s="118">
        <v>45258</v>
      </c>
      <c r="C94" s="119">
        <v>22910</v>
      </c>
      <c r="D94" s="119" t="s">
        <v>38</v>
      </c>
      <c r="E94" s="120" t="s">
        <v>37</v>
      </c>
      <c r="F94" s="124">
        <v>100</v>
      </c>
    </row>
    <row r="95" spans="1:6" ht="18" customHeight="1">
      <c r="A95" s="145">
        <v>88</v>
      </c>
      <c r="B95" s="118">
        <v>45258</v>
      </c>
      <c r="C95" s="119">
        <v>22912</v>
      </c>
      <c r="D95" s="119" t="s">
        <v>38</v>
      </c>
      <c r="E95" s="120" t="s">
        <v>37</v>
      </c>
      <c r="F95" s="124">
        <v>100</v>
      </c>
    </row>
    <row r="96" spans="1:6" ht="18" customHeight="1">
      <c r="A96" s="145">
        <v>89</v>
      </c>
      <c r="B96" s="118">
        <v>45258</v>
      </c>
      <c r="C96" s="119">
        <v>22920</v>
      </c>
      <c r="D96" s="119" t="s">
        <v>38</v>
      </c>
      <c r="E96" s="120" t="s">
        <v>156</v>
      </c>
      <c r="F96" s="124">
        <v>85466</v>
      </c>
    </row>
    <row r="97" spans="1:6" ht="18" customHeight="1">
      <c r="A97" s="145">
        <v>90</v>
      </c>
      <c r="B97" s="118">
        <v>45258</v>
      </c>
      <c r="C97" s="119">
        <v>22919</v>
      </c>
      <c r="D97" s="119" t="s">
        <v>31</v>
      </c>
      <c r="E97" s="120" t="s">
        <v>157</v>
      </c>
      <c r="F97" s="124">
        <v>530217.89</v>
      </c>
    </row>
    <row r="98" spans="1:6" ht="18" customHeight="1">
      <c r="A98" s="145">
        <v>91</v>
      </c>
      <c r="B98" s="118">
        <v>45258</v>
      </c>
      <c r="C98" s="119">
        <v>22918</v>
      </c>
      <c r="D98" s="119" t="s">
        <v>43</v>
      </c>
      <c r="E98" s="120" t="s">
        <v>155</v>
      </c>
      <c r="F98" s="124">
        <v>449820.07</v>
      </c>
    </row>
    <row r="99" spans="1:6" ht="18" customHeight="1">
      <c r="A99" s="145">
        <v>92</v>
      </c>
      <c r="B99" s="118">
        <v>45258</v>
      </c>
      <c r="C99" s="119">
        <v>22917</v>
      </c>
      <c r="D99" s="119" t="s">
        <v>43</v>
      </c>
      <c r="E99" s="120" t="s">
        <v>155</v>
      </c>
      <c r="F99" s="124">
        <v>300</v>
      </c>
    </row>
    <row r="100" spans="1:6" ht="18" customHeight="1">
      <c r="A100" s="145">
        <v>93</v>
      </c>
      <c r="B100" s="118">
        <v>45258</v>
      </c>
      <c r="C100" s="119">
        <v>22915</v>
      </c>
      <c r="D100" s="119" t="s">
        <v>38</v>
      </c>
      <c r="E100" s="120" t="s">
        <v>37</v>
      </c>
      <c r="F100" s="124">
        <v>200</v>
      </c>
    </row>
    <row r="101" spans="1:6" ht="18" customHeight="1">
      <c r="A101" s="145">
        <v>94</v>
      </c>
      <c r="B101" s="118">
        <v>45258</v>
      </c>
      <c r="C101" s="119">
        <v>22914</v>
      </c>
      <c r="D101" s="119" t="s">
        <v>38</v>
      </c>
      <c r="E101" s="120" t="s">
        <v>37</v>
      </c>
      <c r="F101" s="124">
        <v>100</v>
      </c>
    </row>
    <row r="102" spans="1:6" ht="18" customHeight="1">
      <c r="A102" s="145">
        <v>95</v>
      </c>
      <c r="B102" s="118">
        <v>45258</v>
      </c>
      <c r="C102" s="119">
        <v>22913</v>
      </c>
      <c r="D102" s="119" t="s">
        <v>38</v>
      </c>
      <c r="E102" s="120" t="s">
        <v>37</v>
      </c>
      <c r="F102" s="124">
        <v>100</v>
      </c>
    </row>
    <row r="103" spans="1:6" ht="18" customHeight="1">
      <c r="A103" s="145">
        <v>96</v>
      </c>
      <c r="B103" s="118">
        <v>45258</v>
      </c>
      <c r="C103" s="119">
        <v>22911</v>
      </c>
      <c r="D103" s="119" t="s">
        <v>38</v>
      </c>
      <c r="E103" s="120" t="s">
        <v>37</v>
      </c>
      <c r="F103" s="124">
        <v>250</v>
      </c>
    </row>
    <row r="104" spans="1:6" ht="18" customHeight="1">
      <c r="A104" s="145">
        <v>97</v>
      </c>
      <c r="B104" s="118">
        <v>45258</v>
      </c>
      <c r="C104" s="119">
        <v>22909</v>
      </c>
      <c r="D104" s="119" t="s">
        <v>38</v>
      </c>
      <c r="E104" s="120" t="s">
        <v>37</v>
      </c>
      <c r="F104" s="124">
        <v>100</v>
      </c>
    </row>
    <row r="105" spans="1:6" ht="18" customHeight="1">
      <c r="A105" s="145">
        <v>98</v>
      </c>
      <c r="B105" s="118">
        <v>45259</v>
      </c>
      <c r="C105" s="119">
        <v>22966</v>
      </c>
      <c r="D105" s="119" t="s">
        <v>31</v>
      </c>
      <c r="E105" s="120" t="s">
        <v>158</v>
      </c>
      <c r="F105" s="124">
        <v>539929.62</v>
      </c>
    </row>
    <row r="106" spans="1:6" ht="18" customHeight="1">
      <c r="A106" s="145">
        <v>99</v>
      </c>
      <c r="B106" s="118">
        <v>45259</v>
      </c>
      <c r="C106" s="119">
        <v>22967</v>
      </c>
      <c r="D106" s="119" t="s">
        <v>38</v>
      </c>
      <c r="E106" s="120" t="s">
        <v>37</v>
      </c>
      <c r="F106" s="124">
        <v>100</v>
      </c>
    </row>
    <row r="107" spans="1:6" ht="18" customHeight="1">
      <c r="A107" s="145">
        <v>100</v>
      </c>
      <c r="B107" s="118">
        <v>45259</v>
      </c>
      <c r="C107" s="119">
        <v>22968</v>
      </c>
      <c r="D107" s="119" t="s">
        <v>38</v>
      </c>
      <c r="E107" s="120" t="s">
        <v>37</v>
      </c>
      <c r="F107" s="124">
        <v>500</v>
      </c>
    </row>
    <row r="108" spans="1:6" ht="18" customHeight="1">
      <c r="A108" s="145">
        <v>101</v>
      </c>
      <c r="B108" s="118">
        <v>45259</v>
      </c>
      <c r="C108" s="119">
        <v>22970</v>
      </c>
      <c r="D108" s="119" t="s">
        <v>38</v>
      </c>
      <c r="E108" s="120" t="s">
        <v>37</v>
      </c>
      <c r="F108" s="124">
        <v>250</v>
      </c>
    </row>
    <row r="109" spans="1:6" ht="18" customHeight="1">
      <c r="A109" s="145">
        <v>102</v>
      </c>
      <c r="B109" s="118">
        <v>45259</v>
      </c>
      <c r="C109" s="119">
        <v>22971</v>
      </c>
      <c r="D109" s="119" t="s">
        <v>31</v>
      </c>
      <c r="E109" s="120" t="s">
        <v>34</v>
      </c>
      <c r="F109" s="124">
        <v>69363.68</v>
      </c>
    </row>
    <row r="110" spans="1:6" ht="18" customHeight="1">
      <c r="A110" s="145">
        <v>103</v>
      </c>
      <c r="B110" s="118">
        <v>45259</v>
      </c>
      <c r="C110" s="119">
        <v>22969</v>
      </c>
      <c r="D110" s="119" t="s">
        <v>38</v>
      </c>
      <c r="E110" s="120" t="s">
        <v>37</v>
      </c>
      <c r="F110" s="124">
        <v>60</v>
      </c>
    </row>
    <row r="111" spans="1:6" ht="18" customHeight="1">
      <c r="A111" s="145">
        <v>104</v>
      </c>
      <c r="B111" s="122" t="s">
        <v>139</v>
      </c>
      <c r="C111" s="122">
        <v>22867</v>
      </c>
      <c r="D111" s="40" t="s">
        <v>140</v>
      </c>
      <c r="E111" s="123" t="s">
        <v>141</v>
      </c>
      <c r="F111" s="125">
        <v>800</v>
      </c>
    </row>
    <row r="112" spans="1:6" ht="18" customHeight="1">
      <c r="A112" s="145">
        <v>105</v>
      </c>
      <c r="B112" s="122" t="s">
        <v>139</v>
      </c>
      <c r="C112" s="122">
        <v>22868</v>
      </c>
      <c r="D112" s="40" t="s">
        <v>140</v>
      </c>
      <c r="E112" s="123" t="s">
        <v>142</v>
      </c>
      <c r="F112" s="125">
        <v>500</v>
      </c>
    </row>
    <row r="113" spans="1:6" ht="18" customHeight="1">
      <c r="A113" s="145">
        <v>106</v>
      </c>
      <c r="B113" s="122" t="s">
        <v>139</v>
      </c>
      <c r="C113" s="122">
        <v>22869</v>
      </c>
      <c r="D113" s="40" t="s">
        <v>140</v>
      </c>
      <c r="E113" s="123" t="s">
        <v>143</v>
      </c>
      <c r="F113" s="125">
        <v>1000</v>
      </c>
    </row>
    <row r="114" spans="1:6" ht="18" customHeight="1" thickBot="1">
      <c r="A114" s="144">
        <v>107</v>
      </c>
      <c r="B114" s="133" t="s">
        <v>114</v>
      </c>
      <c r="C114" s="133">
        <v>22916</v>
      </c>
      <c r="D114" s="134" t="s">
        <v>140</v>
      </c>
      <c r="E114" s="135" t="s">
        <v>144</v>
      </c>
      <c r="F114" s="136">
        <v>1000</v>
      </c>
    </row>
    <row r="115" spans="1:6" ht="18" customHeight="1" thickBot="1">
      <c r="A115" s="137"/>
      <c r="B115" s="138"/>
      <c r="C115" s="139"/>
      <c r="D115" s="139"/>
      <c r="E115" s="141" t="s">
        <v>5</v>
      </c>
      <c r="F115" s="140">
        <f>SUM(F8:F114)</f>
        <v>2803959.1500000004</v>
      </c>
    </row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15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15"/>
    </row>
    <row r="254" ht="18" customHeight="1">
      <c r="I254" s="115"/>
    </row>
    <row r="255" ht="18" customHeight="1">
      <c r="I255" s="115"/>
    </row>
    <row r="256" ht="18" customHeight="1">
      <c r="I256" s="115"/>
    </row>
    <row r="257" ht="18" customHeight="1">
      <c r="I257" s="115"/>
    </row>
    <row r="258" ht="18" customHeight="1">
      <c r="I258" s="115"/>
    </row>
    <row r="259" ht="18" customHeight="1">
      <c r="I259" s="115"/>
    </row>
    <row r="260" ht="18" customHeight="1">
      <c r="I260" s="115"/>
    </row>
    <row r="261" ht="18" customHeight="1">
      <c r="I261" s="115"/>
    </row>
    <row r="262" ht="18" customHeight="1">
      <c r="I262" s="115"/>
    </row>
    <row r="263" ht="18" customHeight="1">
      <c r="I263" s="115"/>
    </row>
    <row r="264" ht="18" customHeight="1">
      <c r="I264" s="115"/>
    </row>
    <row r="265" ht="18" customHeight="1">
      <c r="I265" s="115"/>
    </row>
    <row r="266" ht="18" customHeight="1">
      <c r="I266" s="115"/>
    </row>
    <row r="267" ht="18" customHeight="1">
      <c r="I267" s="115"/>
    </row>
    <row r="268" ht="18" customHeight="1">
      <c r="I268" s="115"/>
    </row>
    <row r="269" ht="18" customHeight="1">
      <c r="I269" s="115"/>
    </row>
    <row r="270" ht="18" customHeight="1">
      <c r="I270" s="115"/>
    </row>
    <row r="271" ht="18" customHeight="1">
      <c r="I271" s="115"/>
    </row>
    <row r="272" ht="18" customHeight="1">
      <c r="I272" s="115"/>
    </row>
    <row r="273" ht="18" customHeight="1">
      <c r="I273" s="115"/>
    </row>
    <row r="274" ht="18" customHeight="1">
      <c r="I274" s="115"/>
    </row>
    <row r="275" ht="18" customHeight="1">
      <c r="I275" s="115"/>
    </row>
    <row r="276" ht="18" customHeight="1">
      <c r="I276" s="115"/>
    </row>
    <row r="277" ht="18" customHeight="1">
      <c r="I277" s="115"/>
    </row>
    <row r="278" ht="18" customHeight="1">
      <c r="I278" s="115"/>
    </row>
    <row r="279" ht="18" customHeight="1">
      <c r="I279" s="115"/>
    </row>
    <row r="280" ht="18" customHeight="1">
      <c r="I280" s="115"/>
    </row>
    <row r="281" ht="18" customHeight="1">
      <c r="I281" s="115"/>
    </row>
    <row r="282" ht="18" customHeight="1">
      <c r="I282" s="115"/>
    </row>
    <row r="283" ht="18" customHeight="1">
      <c r="I283" s="115"/>
    </row>
    <row r="284" ht="18" customHeight="1">
      <c r="I284" s="115"/>
    </row>
    <row r="285" ht="18" customHeight="1">
      <c r="I285" s="115"/>
    </row>
    <row r="286" ht="18" customHeight="1">
      <c r="I286" s="115"/>
    </row>
    <row r="287" ht="18" customHeight="1">
      <c r="I287" s="115"/>
    </row>
    <row r="288" ht="18" customHeight="1">
      <c r="I288" s="115"/>
    </row>
    <row r="289" ht="18" customHeight="1">
      <c r="I289" s="115"/>
    </row>
    <row r="290" ht="18" customHeight="1">
      <c r="I290" s="115"/>
    </row>
    <row r="291" ht="18" customHeight="1">
      <c r="I291" s="115"/>
    </row>
    <row r="292" ht="18" customHeight="1">
      <c r="I292" s="115"/>
    </row>
    <row r="293" ht="18" customHeight="1">
      <c r="I293" s="115"/>
    </row>
    <row r="294" ht="18" customHeight="1">
      <c r="I294" s="115"/>
    </row>
    <row r="295" ht="18" customHeight="1">
      <c r="I295" s="115"/>
    </row>
    <row r="296" ht="18" customHeight="1">
      <c r="I296" s="115"/>
    </row>
    <row r="297" ht="18" customHeight="1">
      <c r="I297" s="115"/>
    </row>
    <row r="298" ht="18" customHeight="1">
      <c r="I298" s="115"/>
    </row>
    <row r="299" ht="18" customHeight="1">
      <c r="I299" s="115"/>
    </row>
    <row r="300" ht="18" customHeight="1">
      <c r="I300" s="115"/>
    </row>
    <row r="301" ht="18" customHeight="1">
      <c r="I301" s="115"/>
    </row>
    <row r="302" ht="18" customHeight="1">
      <c r="I302" s="115"/>
    </row>
    <row r="303" ht="18" customHeight="1">
      <c r="I303" s="115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F21" sqref="F21"/>
    </sheetView>
  </sheetViews>
  <sheetFormatPr defaultColWidth="10.421875" defaultRowHeight="12.75"/>
  <cols>
    <col min="1" max="1" width="9.421875" style="174" customWidth="1"/>
    <col min="2" max="2" width="17.28125" style="174" customWidth="1"/>
    <col min="3" max="3" width="14.7109375" style="174" customWidth="1"/>
    <col min="4" max="4" width="24.7109375" style="174" customWidth="1"/>
    <col min="5" max="5" width="41.8515625" style="174" bestFit="1" customWidth="1"/>
    <col min="6" max="6" width="15.00390625" style="174" customWidth="1"/>
    <col min="7" max="16384" width="10.421875" style="174" customWidth="1"/>
  </cols>
  <sheetData>
    <row r="1" spans="1:6" ht="12.75">
      <c r="A1" s="7" t="s">
        <v>29</v>
      </c>
      <c r="B1" s="173"/>
      <c r="C1" s="5"/>
      <c r="D1" s="5"/>
      <c r="E1" s="173"/>
      <c r="F1" s="173"/>
    </row>
    <row r="2" spans="2:6" ht="12.75">
      <c r="B2" s="173"/>
      <c r="C2" s="173"/>
      <c r="D2" s="173"/>
      <c r="E2" s="173"/>
      <c r="F2" s="173"/>
    </row>
    <row r="3" spans="1:6" ht="12.75">
      <c r="A3" s="7" t="s">
        <v>17</v>
      </c>
      <c r="B3" s="5"/>
      <c r="C3" s="173"/>
      <c r="D3" s="5"/>
      <c r="E3" s="175"/>
      <c r="F3" s="173"/>
    </row>
    <row r="4" spans="1:6" ht="12.75">
      <c r="A4" s="7" t="s">
        <v>22</v>
      </c>
      <c r="B4" s="5"/>
      <c r="C4" s="173"/>
      <c r="D4" s="5"/>
      <c r="E4" s="173"/>
      <c r="F4" s="5"/>
    </row>
    <row r="5" spans="1:6" ht="12.75">
      <c r="A5" s="173"/>
      <c r="B5" s="5"/>
      <c r="C5" s="173"/>
      <c r="D5" s="173"/>
      <c r="E5" s="173"/>
      <c r="F5" s="173"/>
    </row>
    <row r="6" spans="1:6" ht="12.75">
      <c r="A6" s="173"/>
      <c r="B6" s="6"/>
      <c r="C6" s="17" t="s">
        <v>24</v>
      </c>
      <c r="D6" s="19" t="str">
        <f>personal!E6</f>
        <v>27-29 noiembrie 2023</v>
      </c>
      <c r="E6" s="173"/>
      <c r="F6" s="173"/>
    </row>
    <row r="7" spans="1:6" ht="13.5" thickBot="1">
      <c r="A7" s="173"/>
      <c r="B7" s="173"/>
      <c r="C7" s="173"/>
      <c r="D7" s="173"/>
      <c r="E7" s="173"/>
      <c r="F7" s="173"/>
    </row>
    <row r="8" spans="1:6" ht="51.75" thickBot="1">
      <c r="A8" s="33" t="s">
        <v>7</v>
      </c>
      <c r="B8" s="34" t="s">
        <v>8</v>
      </c>
      <c r="C8" s="35" t="s">
        <v>9</v>
      </c>
      <c r="D8" s="34" t="s">
        <v>19</v>
      </c>
      <c r="E8" s="34" t="s">
        <v>20</v>
      </c>
      <c r="F8" s="36" t="s">
        <v>21</v>
      </c>
    </row>
    <row r="9" spans="1:6" ht="12.75">
      <c r="A9" s="183">
        <v>1</v>
      </c>
      <c r="B9" s="177" t="s">
        <v>139</v>
      </c>
      <c r="C9" s="177">
        <v>22844</v>
      </c>
      <c r="D9" s="176" t="s">
        <v>33</v>
      </c>
      <c r="E9" s="178" t="s">
        <v>145</v>
      </c>
      <c r="F9" s="184">
        <v>75000</v>
      </c>
    </row>
    <row r="10" spans="1:6" ht="12.75">
      <c r="A10" s="183">
        <v>2</v>
      </c>
      <c r="B10" s="177" t="s">
        <v>139</v>
      </c>
      <c r="C10" s="177">
        <v>22845</v>
      </c>
      <c r="D10" s="176" t="s">
        <v>33</v>
      </c>
      <c r="E10" s="187" t="s">
        <v>146</v>
      </c>
      <c r="F10" s="184">
        <v>607.15</v>
      </c>
    </row>
    <row r="11" spans="1:6" ht="12.75">
      <c r="A11" s="183">
        <v>3</v>
      </c>
      <c r="B11" s="177" t="s">
        <v>139</v>
      </c>
      <c r="C11" s="177">
        <v>22846</v>
      </c>
      <c r="D11" s="176" t="s">
        <v>33</v>
      </c>
      <c r="E11" s="178" t="s">
        <v>147</v>
      </c>
      <c r="F11" s="184">
        <v>427.5</v>
      </c>
    </row>
    <row r="12" spans="1:6" ht="12.75">
      <c r="A12" s="183">
        <v>4</v>
      </c>
      <c r="B12" s="177" t="s">
        <v>139</v>
      </c>
      <c r="C12" s="177">
        <v>1179</v>
      </c>
      <c r="D12" s="176" t="s">
        <v>31</v>
      </c>
      <c r="E12" s="178" t="s">
        <v>148</v>
      </c>
      <c r="F12" s="184">
        <v>535378</v>
      </c>
    </row>
    <row r="13" spans="1:256" ht="12.75">
      <c r="A13" s="183">
        <v>5</v>
      </c>
      <c r="B13" s="177" t="s">
        <v>139</v>
      </c>
      <c r="C13" s="177">
        <v>1178</v>
      </c>
      <c r="D13" s="176" t="s">
        <v>31</v>
      </c>
      <c r="E13" s="178" t="s">
        <v>149</v>
      </c>
      <c r="F13" s="184">
        <v>115971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</row>
    <row r="14" spans="1:6" ht="12.75">
      <c r="A14" s="183">
        <v>6</v>
      </c>
      <c r="B14" s="177" t="s">
        <v>139</v>
      </c>
      <c r="C14" s="177">
        <v>1180</v>
      </c>
      <c r="D14" s="176" t="s">
        <v>31</v>
      </c>
      <c r="E14" s="178" t="s">
        <v>150</v>
      </c>
      <c r="F14" s="184">
        <v>65486.99</v>
      </c>
    </row>
    <row r="15" spans="1:6" ht="12.75">
      <c r="A15" s="183">
        <v>7</v>
      </c>
      <c r="B15" s="177" t="s">
        <v>139</v>
      </c>
      <c r="C15" s="177">
        <v>1171</v>
      </c>
      <c r="D15" s="176" t="s">
        <v>31</v>
      </c>
      <c r="E15" s="178" t="s">
        <v>151</v>
      </c>
      <c r="F15" s="184">
        <v>126784.37</v>
      </c>
    </row>
    <row r="16" spans="1:6" ht="12.75">
      <c r="A16" s="183">
        <v>8</v>
      </c>
      <c r="B16" s="177" t="s">
        <v>152</v>
      </c>
      <c r="C16" s="177">
        <v>1189</v>
      </c>
      <c r="D16" s="176" t="s">
        <v>31</v>
      </c>
      <c r="E16" s="178" t="s">
        <v>153</v>
      </c>
      <c r="F16" s="184">
        <v>6990.62</v>
      </c>
    </row>
    <row r="17" spans="1:6" ht="13.5" thickBot="1">
      <c r="A17" s="185"/>
      <c r="B17" s="59"/>
      <c r="C17" s="59"/>
      <c r="D17" s="59"/>
      <c r="E17" s="179"/>
      <c r="F17" s="186"/>
    </row>
    <row r="18" spans="1:6" ht="13.5" thickBot="1">
      <c r="A18" s="180" t="s">
        <v>5</v>
      </c>
      <c r="B18" s="181"/>
      <c r="C18" s="181"/>
      <c r="D18" s="181"/>
      <c r="E18" s="181"/>
      <c r="F18" s="182">
        <f>SUM(F9:F16)</f>
        <v>926645.63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2023-12-28T08:26:16Z</cp:lastPrinted>
  <dcterms:created xsi:type="dcterms:W3CDTF">2016-01-19T13:06:09Z</dcterms:created>
  <dcterms:modified xsi:type="dcterms:W3CDTF">2023-12-28T08:26:45Z</dcterms:modified>
  <cp:category/>
  <cp:version/>
  <cp:contentType/>
  <cp:contentStatus/>
</cp:coreProperties>
</file>