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proiecte 56" sheetId="3" r:id="rId3"/>
    <sheet name="juridice" sheetId="4" r:id="rId4"/>
    <sheet name="despagubiri" sheetId="5" r:id="rId5"/>
  </sheets>
  <definedNames>
    <definedName name="_xlnm.Print_Area" localSheetId="0">'personal'!$C$1:$G$61</definedName>
  </definedNames>
  <calcPr fullCalcOnLoad="1"/>
</workbook>
</file>

<file path=xl/sharedStrings.xml><?xml version="1.0" encoding="utf-8"?>
<sst xmlns="http://schemas.openxmlformats.org/spreadsheetml/2006/main" count="357" uniqueCount="183">
  <si>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</si>
  <si>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</si>
  <si>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</si>
  <si>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</si>
  <si>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</si>
  <si>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</si>
  <si>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</si>
  <si>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</si>
  <si>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</si>
  <si>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</si>
  <si>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</si>
  <si>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</si>
  <si>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</si>
  <si>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</si>
  <si>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</si>
  <si>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</si>
  <si>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</si>
  <si>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</si>
  <si>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</si>
  <si>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</si>
  <si>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</si>
  <si>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</si>
  <si>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</si>
  <si>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</si>
  <si>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</si>
  <si>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</si>
  <si>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</si>
  <si>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</si>
  <si>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</si>
  <si>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</si>
  <si>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</si>
  <si>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</si>
  <si>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</si>
  <si>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Clasificatie bugetara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</si>
  <si>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</si>
  <si>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</si>
  <si>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</si>
  <si>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</si>
  <si>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</si>
  <si>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</si>
  <si>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</si>
  <si>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</si>
  <si>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</si>
  <si>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</si>
  <si>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</si>
  <si>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</si>
  <si>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</si>
  <si>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</si>
  <si>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</si>
  <si>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</si>
  <si>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</si>
  <si>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</si>
  <si>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</si>
  <si>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</si>
  <si>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</si>
  <si>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</si>
  <si>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</si>
  <si>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</si>
  <si>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</si>
  <si>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</si>
  <si>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</si>
  <si>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</si>
  <si>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</si>
  <si>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</si>
  <si>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</si>
  <si>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</si>
  <si>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</si>
  <si>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</si>
  <si>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</si>
  <si>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</si>
  <si>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</si>
  <si>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</si>
  <si>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12,03,2018</t>
  </si>
  <si>
    <t>monitorul oficial</t>
  </si>
  <si>
    <t>publicari acte normative</t>
  </si>
  <si>
    <t>mida soft</t>
  </si>
  <si>
    <t>spray aer comprimat</t>
  </si>
  <si>
    <t>dedeman</t>
  </si>
  <si>
    <t>materiale capitonare autoutilitara</t>
  </si>
  <si>
    <t>heliosoly</t>
  </si>
  <si>
    <t>servicii legatorie documente</t>
  </si>
  <si>
    <t>reparatii auto</t>
  </si>
  <si>
    <t>13,03,2018</t>
  </si>
  <si>
    <t>ministerul mediului</t>
  </si>
  <si>
    <t>energie electrica</t>
  </si>
  <si>
    <t>anaf</t>
  </si>
  <si>
    <t>gaze naturale</t>
  </si>
  <si>
    <t>apa rece</t>
  </si>
  <si>
    <t>transfond</t>
  </si>
  <si>
    <t>servicii transfond</t>
  </si>
  <si>
    <t>servicii paza</t>
  </si>
  <si>
    <t>danco</t>
  </si>
  <si>
    <t>bilet avion</t>
  </si>
  <si>
    <t>mae</t>
  </si>
  <si>
    <t>taxa pasaport</t>
  </si>
  <si>
    <t>14,03,2018</t>
  </si>
  <si>
    <t>mfp</t>
  </si>
  <si>
    <t>dobanda negativa</t>
  </si>
  <si>
    <t>compania de informatica neamt</t>
  </si>
  <si>
    <t>abonament lex expert</t>
  </si>
  <si>
    <t>15,03,2018</t>
  </si>
  <si>
    <t>MFP</t>
  </si>
  <si>
    <t>BS</t>
  </si>
  <si>
    <t>tva linklaters</t>
  </si>
  <si>
    <t xml:space="preserve">rosal </t>
  </si>
  <si>
    <t>servicii deratizare</t>
  </si>
  <si>
    <t>olimpic</t>
  </si>
  <si>
    <t>omniasig vienna</t>
  </si>
  <si>
    <t>polite facultative casco</t>
  </si>
  <si>
    <t>grup licitatii</t>
  </si>
  <si>
    <t>service auto serus</t>
  </si>
  <si>
    <t>ALIMENTARE LINKLATERS</t>
  </si>
  <si>
    <t>publicare anunt</t>
  </si>
  <si>
    <t>OP 2098</t>
  </si>
  <si>
    <t>PLATA SERVICII TRADUCERI - PROIECT SEE 1580 UCAAPI - 56.27.02</t>
  </si>
  <si>
    <t>INTERNATIONAL CONSULTING ALIANCE</t>
  </si>
  <si>
    <t>OP 2097</t>
  </si>
  <si>
    <t>BIROU EXPERTIZE</t>
  </si>
  <si>
    <t>onorariu expert dosar 543/206/2016</t>
  </si>
  <si>
    <t>onorariu expert dosar 31020/302/2014</t>
  </si>
  <si>
    <t>PERSOANA JURIDICA</t>
  </si>
  <si>
    <t>poprire DE 64/2018</t>
  </si>
  <si>
    <t>poprire DE 66/2018</t>
  </si>
  <si>
    <t>PERSOANA FIZICA</t>
  </si>
  <si>
    <t>despagubire dosar 359/102/2016</t>
  </si>
  <si>
    <t>alimentare cont BT - plata despag. Instante nat.</t>
  </si>
  <si>
    <t>cheltuieli fotocopiere dosar D 25493/215/2017 DE 213/E/2017</t>
  </si>
  <si>
    <t>cheltuieli fotocopiere dosar D 5581/221/2017 DE 78/2017</t>
  </si>
  <si>
    <t>cheltuieli judiciare dosar D 2049/62/2016 DE 308/2017</t>
  </si>
  <si>
    <t>cheltuieli judiciare dosar D 8559/303/2011</t>
  </si>
  <si>
    <t>BUGET DE STAT</t>
  </si>
  <si>
    <t>cheltuieli judiciare dosar D 647/P/2015 D</t>
  </si>
  <si>
    <t>cheltuieli judiciare dosar D 519/P/2014</t>
  </si>
  <si>
    <t>cheltuieli judiciare dosar D 6622/P/2014 D 13383/197/2017</t>
  </si>
  <si>
    <t>cheltuieli judiciare dosar D 3322/P/2013</t>
  </si>
  <si>
    <t>cheltuieli judiciare dosar D 6849/120/2017</t>
  </si>
  <si>
    <t>onorariu cuartor dosar D 1582/93/2012/a2</t>
  </si>
  <si>
    <t>onorariu cuartor dosar D 2900/100/15 2900/100/2015/a1</t>
  </si>
  <si>
    <t>cheltuieli fotocopiere dosar D 20903/197/2017 DE 1113/2017</t>
  </si>
  <si>
    <t>cheltuieli judiciare dosar D 23307/211/2016</t>
  </si>
  <si>
    <t>cheltuieli judiciare dosar D 6728/285/2017</t>
  </si>
  <si>
    <t>cheltuieli judiciare dosar D 1757/P/2014</t>
  </si>
  <si>
    <t>cheltuieli judiciare dosar D 2053/P/2011</t>
  </si>
  <si>
    <t>cheltuieli judiciare dosar D2843/P/2011</t>
  </si>
  <si>
    <t>cheltuieli judiciare dosar D 8686/118/2016</t>
  </si>
  <si>
    <t>cheltuieli judiicare dosar D 2804/P/2011</t>
  </si>
  <si>
    <t>cheltuieli judiciare dosar D 56/P/2017</t>
  </si>
  <si>
    <t>cheltuieli judiciare dosar D 381/740/2013</t>
  </si>
  <si>
    <t>cheltuieli judiciare dosar D 3351/93/2017</t>
  </si>
  <si>
    <t>cheltuieli judiciare dosar D 2441/740/2015</t>
  </si>
  <si>
    <t>cheltuieli judiciare dosar D 4952/103/2013</t>
  </si>
  <si>
    <t>cheltuieli judiciare dosar D 2043/100/2014</t>
  </si>
  <si>
    <t>cheltuieli judiicare dosar D 359/102/2016</t>
  </si>
  <si>
    <t>cheltuieli judiciare dosar D 6510/30/2016</t>
  </si>
  <si>
    <t>cheltuieli judiciare dosar D 674/257/2016</t>
  </si>
  <si>
    <t>cheltuieli judiicare dosar D 4009/740/2015</t>
  </si>
  <si>
    <t>cheltuieli judiciare dosar D 8260/109/2017</t>
  </si>
  <si>
    <t>cheltuieli judiciare dosar D 7094/118/2015</t>
  </si>
  <si>
    <t>cheltuieli judiciare dosar D 64/P/2017 D 1268/122/2017</t>
  </si>
  <si>
    <t>cheltuieli judiciare dosar D 953/P/2016 D 15267/236/2017</t>
  </si>
  <si>
    <t>cheltuieli judiciare dosar d 705/111/2016</t>
  </si>
  <si>
    <t>cheltuieli judiciare dosar D 109/95/2016</t>
  </si>
  <si>
    <t>cheltueli judiicare dosar D 1166/83/2016 D1166/83/CA/2016-R</t>
  </si>
  <si>
    <t>cheltuieli judiciare dosar D 309/208/2016</t>
  </si>
  <si>
    <t>cheltuieli judiciare dosar D 4146/117/2011</t>
  </si>
  <si>
    <t>cheltueli judiicare dosar D 301/P/2014 D 1885/87/2017</t>
  </si>
  <si>
    <t>cheltuieli judiciare dosar D 4159/97/2017</t>
  </si>
  <si>
    <t>onorariu curator dosar D 11896/196/2017</t>
  </si>
  <si>
    <t>onorariu cuartor dosarD 2619/62/2015/a1</t>
  </si>
  <si>
    <t>onorariu curator dosar D 381/62/2015/a1</t>
  </si>
  <si>
    <t>cheltuieli judiciare dosar D 2279/255/2016</t>
  </si>
  <si>
    <t>cheltuieli judiciare dosar D 5532/62/2016</t>
  </si>
  <si>
    <t>cheltuieli judiciare si exec dosar D 33275/301/2015 DE 352/2017</t>
  </si>
  <si>
    <t>cheltuieli judiciare dosar D 18415/196/2014 DE 73/2017</t>
  </si>
  <si>
    <t>cheltuieli fotocopiere dosar D 2750/211/2017 DE 150/2016</t>
  </si>
  <si>
    <t>cheltuieli judicare dosar D 31048/3/2017</t>
  </si>
  <si>
    <t>cheltuieli judiciare dosarD 15681/197/2017</t>
  </si>
  <si>
    <t>cheltuieli judiciare dosar D 577/116/2017</t>
  </si>
  <si>
    <t>cheltuieli judiciare dosar D 2749/121/2017</t>
  </si>
  <si>
    <t>cheltuieli fotocopiere dosar D 21524/215/2017 DE 81/E/2017</t>
  </si>
  <si>
    <t>cheltuieli fotocopiere dosar D 26146/215/2017 DE 173/E/17</t>
  </si>
  <si>
    <t>cheltuieli fotocopiere dosar D 22130/215/17 DE 155/E/17</t>
  </si>
  <si>
    <t>12-15 martie 2018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</si>
</sst>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1" fillId="0" borderId="12" xfId="57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18" xfId="57" applyNumberFormat="1" applyFont="1" applyBorder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6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20" fillId="0" borderId="17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8" xfId="61" applyNumberFormat="1" applyFont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19" fillId="0" borderId="14" xfId="60" applyFont="1" applyBorder="1" applyAlignment="1">
      <alignment horizontal="center" vertical="center"/>
      <protection/>
    </xf>
    <xf numFmtId="0" fontId="25" fillId="0" borderId="16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164" fontId="0" fillId="0" borderId="31" xfId="42" applyFont="1" applyFill="1" applyBorder="1" applyAlignment="1" applyProtection="1">
      <alignment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32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4" fontId="14" fillId="0" borderId="19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wrapText="1"/>
    </xf>
    <xf numFmtId="14" fontId="14" fillId="0" borderId="33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/>
    </xf>
    <xf numFmtId="4" fontId="14" fillId="0" borderId="35" xfId="0" applyNumberFormat="1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3" xfId="0" applyFont="1" applyBorder="1" applyAlignment="1">
      <alignment/>
    </xf>
    <xf numFmtId="0" fontId="19" fillId="0" borderId="4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0" xfId="0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8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67" fontId="25" fillId="0" borderId="49" xfId="59" applyNumberFormat="1" applyFont="1" applyFill="1" applyBorder="1" applyAlignment="1">
      <alignment horizontal="center"/>
      <protection/>
    </xf>
    <xf numFmtId="0" fontId="25" fillId="0" borderId="49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5" fillId="0" borderId="49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1" xfId="61" applyBorder="1" applyAlignment="1">
      <alignment wrapText="1"/>
      <protection/>
    </xf>
    <xf numFmtId="0" fontId="0" fillId="0" borderId="0" xfId="60" applyAlignment="1">
      <alignment wrapText="1"/>
      <protection/>
    </xf>
    <xf numFmtId="0" fontId="25" fillId="0" borderId="50" xfId="59" applyFont="1" applyFill="1" applyBorder="1" applyAlignment="1">
      <alignment horizontal="center"/>
      <protection/>
    </xf>
    <xf numFmtId="4" fontId="0" fillId="0" borderId="51" xfId="0" applyNumberFormat="1" applyBorder="1" applyAlignment="1">
      <alignment/>
    </xf>
    <xf numFmtId="2" fontId="0" fillId="0" borderId="0" xfId="62" applyNumberFormat="1" applyAlignment="1">
      <alignment wrapText="1"/>
      <protection/>
    </xf>
    <xf numFmtId="2" fontId="0" fillId="0" borderId="0" xfId="62" applyNumberFormat="1" applyBorder="1" applyAlignment="1">
      <alignment wrapText="1"/>
      <protection/>
    </xf>
    <xf numFmtId="2" fontId="19" fillId="0" borderId="13" xfId="62" applyNumberFormat="1" applyFont="1" applyBorder="1" applyAlignment="1">
      <alignment horizontal="center" vertical="center" wrapText="1"/>
      <protection/>
    </xf>
    <xf numFmtId="2" fontId="0" fillId="0" borderId="0" xfId="59" applyNumberFormat="1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67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justify" wrapText="1"/>
    </xf>
    <xf numFmtId="170" fontId="27" fillId="0" borderId="10" xfId="59" applyNumberFormat="1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horizontal="center"/>
      <protection/>
    </xf>
    <xf numFmtId="0" fontId="28" fillId="0" borderId="10" xfId="59" applyFont="1" applyFill="1" applyBorder="1" applyAlignment="1">
      <alignment horizontal="center"/>
      <protection/>
    </xf>
    <xf numFmtId="2" fontId="28" fillId="0" borderId="10" xfId="0" applyNumberFormat="1" applyFont="1" applyBorder="1" applyAlignment="1">
      <alignment wrapText="1"/>
    </xf>
    <xf numFmtId="0" fontId="25" fillId="0" borderId="16" xfId="62" applyFont="1" applyFill="1" applyBorder="1" applyAlignment="1">
      <alignment horizontal="center" vertical="center"/>
      <protection/>
    </xf>
    <xf numFmtId="4" fontId="26" fillId="0" borderId="15" xfId="0" applyNumberFormat="1" applyFont="1" applyBorder="1" applyAlignment="1">
      <alignment/>
    </xf>
    <xf numFmtId="4" fontId="27" fillId="0" borderId="15" xfId="59" applyNumberFormat="1" applyFont="1" applyFill="1" applyBorder="1" applyAlignment="1">
      <alignment horizontal="right" wrapText="1"/>
      <protection/>
    </xf>
    <xf numFmtId="4" fontId="27" fillId="0" borderId="15" xfId="59" applyNumberFormat="1" applyFont="1" applyFill="1" applyBorder="1" applyAlignment="1">
      <alignment horizontal="right"/>
      <protection/>
    </xf>
    <xf numFmtId="0" fontId="0" fillId="0" borderId="16" xfId="59" applyBorder="1">
      <alignment/>
      <protection/>
    </xf>
    <xf numFmtId="0" fontId="0" fillId="0" borderId="17" xfId="59" applyBorder="1">
      <alignment/>
      <protection/>
    </xf>
    <xf numFmtId="170" fontId="26" fillId="0" borderId="11" xfId="59" applyNumberFormat="1" applyFont="1" applyFill="1" applyBorder="1" applyAlignment="1">
      <alignment horizontal="center"/>
      <protection/>
    </xf>
    <xf numFmtId="0" fontId="26" fillId="0" borderId="11" xfId="59" applyFont="1" applyFill="1" applyBorder="1" applyAlignment="1">
      <alignment/>
      <protection/>
    </xf>
    <xf numFmtId="0" fontId="25" fillId="0" borderId="11" xfId="59" applyFont="1" applyFill="1" applyBorder="1" applyAlignment="1">
      <alignment horizontal="center"/>
      <protection/>
    </xf>
    <xf numFmtId="2" fontId="19" fillId="0" borderId="11" xfId="0" applyNumberFormat="1" applyFont="1" applyBorder="1" applyAlignment="1">
      <alignment wrapText="1"/>
    </xf>
    <xf numFmtId="4" fontId="29" fillId="0" borderId="18" xfId="59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C1">
      <selection activeCell="C34" sqref="C34"/>
    </sheetView>
  </sheetViews>
  <sheetFormatPr defaultColWidth="9.140625" defaultRowHeight="12.75"/>
  <cols>
    <col min="1" max="2" width="0" style="0" hidden="1" customWidth="1"/>
    <col min="3" max="3" width="19.8515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1" t="s">
        <v>182</v>
      </c>
      <c r="H6" s="2"/>
    </row>
    <row r="7" spans="4:6" ht="13.5" thickBot="1">
      <c r="D7" s="1"/>
      <c r="E7" s="1"/>
      <c r="F7" s="1"/>
    </row>
    <row r="8" spans="3:7" ht="12.75">
      <c r="C8" s="97" t="s">
        <v>33</v>
      </c>
      <c r="D8" s="98" t="s">
        <v>3</v>
      </c>
      <c r="E8" s="98" t="s">
        <v>4</v>
      </c>
      <c r="F8" s="98" t="s">
        <v>5</v>
      </c>
      <c r="G8" s="99" t="s">
        <v>6</v>
      </c>
    </row>
    <row r="9" spans="3:7" ht="12.75">
      <c r="C9" s="100" t="s">
        <v>34</v>
      </c>
      <c r="D9" s="56"/>
      <c r="E9" s="56"/>
      <c r="F9" s="57">
        <v>33583946</v>
      </c>
      <c r="G9" s="101"/>
    </row>
    <row r="10" spans="3:7" ht="12.75">
      <c r="C10" s="102" t="s">
        <v>35</v>
      </c>
      <c r="D10" s="58" t="s">
        <v>36</v>
      </c>
      <c r="E10" s="59">
        <v>12</v>
      </c>
      <c r="F10" s="60">
        <f>-8727</f>
        <v>-8727</v>
      </c>
      <c r="G10" s="103"/>
    </row>
    <row r="11" spans="3:7" ht="12.75">
      <c r="C11" s="102"/>
      <c r="D11" s="58"/>
      <c r="E11" s="59"/>
      <c r="F11" s="60"/>
      <c r="G11" s="103"/>
    </row>
    <row r="12" spans="3:7" ht="13.5" thickBot="1">
      <c r="C12" s="104" t="s">
        <v>37</v>
      </c>
      <c r="D12" s="62"/>
      <c r="E12" s="63"/>
      <c r="F12" s="64">
        <f>SUM(F9:F11)</f>
        <v>33575219</v>
      </c>
      <c r="G12" s="105"/>
    </row>
    <row r="13" spans="3:7" ht="12.75">
      <c r="C13" s="106" t="s">
        <v>38</v>
      </c>
      <c r="D13" s="66"/>
      <c r="E13" s="67"/>
      <c r="F13" s="68">
        <v>100480</v>
      </c>
      <c r="G13" s="107"/>
    </row>
    <row r="14" spans="3:7" ht="12.75">
      <c r="C14" s="108" t="s">
        <v>39</v>
      </c>
      <c r="D14" s="58"/>
      <c r="E14" s="59"/>
      <c r="F14" s="60"/>
      <c r="G14" s="103"/>
    </row>
    <row r="15" spans="3:7" ht="12.75" hidden="1">
      <c r="C15" s="108"/>
      <c r="D15" s="59"/>
      <c r="E15" s="59"/>
      <c r="F15" s="60"/>
      <c r="G15" s="103" t="s">
        <v>40</v>
      </c>
    </row>
    <row r="16" spans="3:7" ht="12.75" hidden="1">
      <c r="C16" s="108"/>
      <c r="D16" s="59"/>
      <c r="E16" s="59"/>
      <c r="F16" s="60"/>
      <c r="G16" s="103" t="s">
        <v>40</v>
      </c>
    </row>
    <row r="17" spans="3:7" ht="12.75" hidden="1">
      <c r="C17" s="109"/>
      <c r="D17" s="67"/>
      <c r="E17" s="67"/>
      <c r="F17" s="68"/>
      <c r="G17" s="103"/>
    </row>
    <row r="18" spans="3:7" ht="12.75" hidden="1">
      <c r="C18" s="109"/>
      <c r="D18" s="67"/>
      <c r="E18" s="67"/>
      <c r="F18" s="68"/>
      <c r="G18" s="103"/>
    </row>
    <row r="19" spans="3:7" ht="12.75" hidden="1">
      <c r="C19" s="109"/>
      <c r="D19" s="67"/>
      <c r="E19" s="67"/>
      <c r="F19" s="68"/>
      <c r="G19" s="103"/>
    </row>
    <row r="20" spans="3:7" ht="12.75" hidden="1">
      <c r="C20" s="109"/>
      <c r="D20" s="67"/>
      <c r="E20" s="67"/>
      <c r="F20" s="68"/>
      <c r="G20" s="107"/>
    </row>
    <row r="21" spans="3:7" ht="13.5" hidden="1" thickBot="1">
      <c r="C21" s="104" t="s">
        <v>41</v>
      </c>
      <c r="D21" s="63"/>
      <c r="E21" s="63"/>
      <c r="F21" s="64">
        <f>SUM(F13:F20)</f>
        <v>100480</v>
      </c>
      <c r="G21" s="105"/>
    </row>
    <row r="22" spans="3:7" ht="12.75" hidden="1">
      <c r="C22" s="106" t="s">
        <v>42</v>
      </c>
      <c r="D22" s="69"/>
      <c r="E22" s="69"/>
      <c r="F22" s="70">
        <v>174813</v>
      </c>
      <c r="G22" s="110"/>
    </row>
    <row r="23" spans="3:7" ht="12.75">
      <c r="C23" s="108" t="s">
        <v>43</v>
      </c>
      <c r="D23" s="58" t="s">
        <v>36</v>
      </c>
      <c r="E23" s="71"/>
      <c r="F23" s="72"/>
      <c r="G23" s="103"/>
    </row>
    <row r="24" spans="3:7" ht="12.75">
      <c r="C24" s="109"/>
      <c r="D24" s="65"/>
      <c r="E24" s="65"/>
      <c r="F24" s="68"/>
      <c r="G24" s="107"/>
    </row>
    <row r="25" spans="3:7" ht="13.5" thickBot="1">
      <c r="C25" s="104" t="s">
        <v>44</v>
      </c>
      <c r="D25" s="61"/>
      <c r="E25" s="61"/>
      <c r="F25" s="64">
        <f>SUM(F22:F24)</f>
        <v>174813</v>
      </c>
      <c r="G25" s="105"/>
    </row>
    <row r="26" spans="3:7" ht="12.75">
      <c r="C26" s="106" t="s">
        <v>45</v>
      </c>
      <c r="D26" s="65"/>
      <c r="E26" s="65"/>
      <c r="F26" s="68">
        <v>68960</v>
      </c>
      <c r="G26" s="107"/>
    </row>
    <row r="27" spans="3:7" ht="12.75">
      <c r="C27" s="109" t="s">
        <v>46</v>
      </c>
      <c r="D27" s="58"/>
      <c r="E27" s="59"/>
      <c r="F27" s="60"/>
      <c r="G27" s="103"/>
    </row>
    <row r="28" spans="3:7" ht="12.75">
      <c r="C28" s="109"/>
      <c r="D28" s="65"/>
      <c r="E28" s="65"/>
      <c r="F28" s="68"/>
      <c r="G28" s="107"/>
    </row>
    <row r="29" spans="3:7" ht="13.5" thickBot="1">
      <c r="C29" s="104" t="s">
        <v>47</v>
      </c>
      <c r="D29" s="61"/>
      <c r="E29" s="61"/>
      <c r="F29" s="64">
        <f>SUM(F26:F27)</f>
        <v>68960</v>
      </c>
      <c r="G29" s="105"/>
    </row>
    <row r="30" spans="3:7" ht="12.75">
      <c r="C30" s="111" t="s">
        <v>48</v>
      </c>
      <c r="D30" s="69"/>
      <c r="E30" s="69"/>
      <c r="F30" s="70">
        <v>225600</v>
      </c>
      <c r="G30" s="112"/>
    </row>
    <row r="31" spans="3:7" ht="12.75">
      <c r="C31" s="108" t="s">
        <v>49</v>
      </c>
      <c r="D31" s="58" t="s">
        <v>36</v>
      </c>
      <c r="E31" s="65">
        <v>14</v>
      </c>
      <c r="F31" s="60">
        <v>15000</v>
      </c>
      <c r="G31" s="103"/>
    </row>
    <row r="32" spans="3:7" ht="12.75">
      <c r="C32" s="109"/>
      <c r="D32" s="73"/>
      <c r="E32" s="65"/>
      <c r="F32" s="60"/>
      <c r="G32" s="103"/>
    </row>
    <row r="33" spans="3:7" ht="13.5" thickBot="1">
      <c r="C33" s="113" t="s">
        <v>50</v>
      </c>
      <c r="D33" s="61"/>
      <c r="E33" s="61"/>
      <c r="F33" s="64">
        <f>SUM(F30:F32)</f>
        <v>240600</v>
      </c>
      <c r="G33" s="114"/>
    </row>
    <row r="34" spans="3:7" ht="12.75">
      <c r="C34" s="111" t="s">
        <v>51</v>
      </c>
      <c r="D34" s="69"/>
      <c r="E34" s="69"/>
      <c r="F34" s="70">
        <v>227578</v>
      </c>
      <c r="G34" s="112"/>
    </row>
    <row r="35" spans="3:7" ht="12.75">
      <c r="C35" s="115" t="s">
        <v>52</v>
      </c>
      <c r="D35" s="58" t="s">
        <v>36</v>
      </c>
      <c r="E35" s="58"/>
      <c r="F35" s="60"/>
      <c r="G35" s="103"/>
    </row>
    <row r="36" spans="3:7" ht="12.75">
      <c r="C36" s="108"/>
      <c r="D36" s="65"/>
      <c r="E36" s="65"/>
      <c r="F36" s="68"/>
      <c r="G36" s="103"/>
    </row>
    <row r="37" spans="3:7" ht="13.5" thickBot="1">
      <c r="C37" s="104" t="s">
        <v>53</v>
      </c>
      <c r="D37" s="61"/>
      <c r="E37" s="61"/>
      <c r="F37" s="64">
        <f>SUM(F34:F36)</f>
        <v>227578</v>
      </c>
      <c r="G37" s="103"/>
    </row>
    <row r="38" spans="3:7" ht="12.75">
      <c r="C38" s="111" t="s">
        <v>54</v>
      </c>
      <c r="D38" s="69"/>
      <c r="E38" s="69"/>
      <c r="F38" s="70">
        <v>1386931</v>
      </c>
      <c r="G38" s="112"/>
    </row>
    <row r="39" spans="3:7" ht="12.75">
      <c r="C39" s="108" t="s">
        <v>55</v>
      </c>
      <c r="D39" s="58" t="s">
        <v>36</v>
      </c>
      <c r="E39" s="58">
        <v>12</v>
      </c>
      <c r="F39" s="60">
        <f>-1379</f>
        <v>-1379</v>
      </c>
      <c r="G39" s="103"/>
    </row>
    <row r="40" spans="3:7" ht="12.75">
      <c r="C40" s="108"/>
      <c r="D40" s="116"/>
      <c r="E40" s="58"/>
      <c r="F40" s="60"/>
      <c r="G40" s="103"/>
    </row>
    <row r="41" spans="3:7" ht="13.5" thickBot="1">
      <c r="C41" s="104" t="s">
        <v>56</v>
      </c>
      <c r="D41" s="61"/>
      <c r="E41" s="61"/>
      <c r="F41" s="64">
        <f>SUM(F38:F40)</f>
        <v>1385552</v>
      </c>
      <c r="G41" s="114"/>
    </row>
    <row r="42" spans="3:7" ht="12.75">
      <c r="C42" s="111" t="s">
        <v>57</v>
      </c>
      <c r="D42" s="69"/>
      <c r="E42" s="69"/>
      <c r="F42" s="70">
        <v>43856</v>
      </c>
      <c r="G42" s="110"/>
    </row>
    <row r="43" spans="3:7" ht="12.75">
      <c r="C43" s="108" t="s">
        <v>58</v>
      </c>
      <c r="D43" s="58" t="s">
        <v>36</v>
      </c>
      <c r="E43" s="58">
        <v>12</v>
      </c>
      <c r="F43" s="70">
        <f>-43</f>
        <v>-43</v>
      </c>
      <c r="G43" s="103"/>
    </row>
    <row r="44" spans="3:7" ht="12.75">
      <c r="C44" s="108"/>
      <c r="D44" s="58"/>
      <c r="E44" s="58"/>
      <c r="F44" s="70"/>
      <c r="G44" s="103"/>
    </row>
    <row r="45" spans="3:7" ht="13.5" thickBot="1">
      <c r="C45" s="104" t="s">
        <v>59</v>
      </c>
      <c r="D45" s="61"/>
      <c r="E45" s="61"/>
      <c r="F45" s="64">
        <f>SUM(F42:F44)</f>
        <v>43813</v>
      </c>
      <c r="G45" s="114"/>
    </row>
    <row r="46" spans="3:7" ht="12.75">
      <c r="C46" s="117" t="s">
        <v>60</v>
      </c>
      <c r="D46" s="74"/>
      <c r="E46" s="74"/>
      <c r="F46" s="75">
        <v>459850</v>
      </c>
      <c r="G46" s="118"/>
    </row>
    <row r="47" spans="3:7" ht="12.75">
      <c r="C47" s="115" t="s">
        <v>61</v>
      </c>
      <c r="D47" s="58" t="s">
        <v>36</v>
      </c>
      <c r="E47" s="58">
        <v>12</v>
      </c>
      <c r="F47" s="70">
        <f>-454</f>
        <v>-454</v>
      </c>
      <c r="G47" s="103"/>
    </row>
    <row r="48" spans="3:7" ht="12.75">
      <c r="C48" s="108"/>
      <c r="D48" s="58"/>
      <c r="E48" s="58"/>
      <c r="F48" s="60"/>
      <c r="G48" s="103"/>
    </row>
    <row r="49" spans="3:7" ht="13.5" thickBot="1">
      <c r="C49" s="104" t="s">
        <v>62</v>
      </c>
      <c r="D49" s="61"/>
      <c r="E49" s="61"/>
      <c r="F49" s="64">
        <f>SUM(F46:F48)</f>
        <v>459396</v>
      </c>
      <c r="G49" s="114"/>
    </row>
    <row r="50" spans="3:7" ht="12.75">
      <c r="C50" s="111" t="s">
        <v>63</v>
      </c>
      <c r="D50" s="58"/>
      <c r="E50" s="69"/>
      <c r="F50" s="70">
        <v>13226</v>
      </c>
      <c r="G50" s="110"/>
    </row>
    <row r="51" spans="3:7" ht="12.75">
      <c r="C51" s="108" t="s">
        <v>64</v>
      </c>
      <c r="D51" s="58" t="s">
        <v>36</v>
      </c>
      <c r="E51" s="58">
        <v>12</v>
      </c>
      <c r="F51" s="60">
        <f>-13</f>
        <v>-13</v>
      </c>
      <c r="G51" s="103"/>
    </row>
    <row r="52" spans="3:7" ht="12.75">
      <c r="C52" s="108"/>
      <c r="D52" s="58"/>
      <c r="E52" s="58"/>
      <c r="F52" s="60"/>
      <c r="G52" s="103"/>
    </row>
    <row r="53" spans="3:7" ht="13.5" thickBot="1">
      <c r="C53" s="104" t="s">
        <v>65</v>
      </c>
      <c r="D53" s="61"/>
      <c r="E53" s="61"/>
      <c r="F53" s="64">
        <f>SUM(F50:F52)</f>
        <v>13213</v>
      </c>
      <c r="G53" s="114"/>
    </row>
    <row r="54" spans="3:7" ht="12.75">
      <c r="C54" s="111" t="s">
        <v>66</v>
      </c>
      <c r="D54" s="69"/>
      <c r="E54" s="69"/>
      <c r="F54" s="70">
        <v>75738</v>
      </c>
      <c r="G54" s="112"/>
    </row>
    <row r="55" spans="3:7" ht="12.75">
      <c r="C55" s="115" t="s">
        <v>67</v>
      </c>
      <c r="D55" s="58"/>
      <c r="E55" s="58"/>
      <c r="F55" s="68"/>
      <c r="G55" s="103"/>
    </row>
    <row r="56" spans="3:7" ht="12.75">
      <c r="C56" s="115"/>
      <c r="D56" s="58"/>
      <c r="E56" s="58"/>
      <c r="F56" s="68"/>
      <c r="G56" s="103"/>
    </row>
    <row r="57" spans="3:7" ht="13.5" thickBot="1">
      <c r="C57" s="104" t="s">
        <v>68</v>
      </c>
      <c r="D57" s="61"/>
      <c r="E57" s="61"/>
      <c r="F57" s="64">
        <f>SUM(F54:F56)</f>
        <v>75738</v>
      </c>
      <c r="G57" s="114"/>
    </row>
    <row r="58" spans="3:7" ht="12.75">
      <c r="C58" s="111" t="s">
        <v>69</v>
      </c>
      <c r="D58" s="69"/>
      <c r="E58" s="69"/>
      <c r="F58" s="70">
        <v>564937</v>
      </c>
      <c r="G58" s="112"/>
    </row>
    <row r="59" spans="3:7" ht="12.75">
      <c r="C59" s="119" t="s">
        <v>70</v>
      </c>
      <c r="D59" s="58" t="s">
        <v>36</v>
      </c>
      <c r="E59" s="58"/>
      <c r="F59" s="68"/>
      <c r="G59" s="103"/>
    </row>
    <row r="60" spans="3:7" ht="12.75">
      <c r="C60" s="109"/>
      <c r="D60" s="65"/>
      <c r="E60" s="65"/>
      <c r="F60" s="68"/>
      <c r="G60" s="103"/>
    </row>
    <row r="61" spans="3:7" ht="13.5" thickBot="1">
      <c r="C61" s="120" t="s">
        <v>71</v>
      </c>
      <c r="D61" s="121"/>
      <c r="E61" s="121"/>
      <c r="F61" s="122">
        <f>SUM(F58:F60)</f>
        <v>564937</v>
      </c>
      <c r="G61" s="1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82" customWidth="1"/>
    <col min="3" max="3" width="15.57421875" style="82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81"/>
    </row>
    <row r="3" spans="1:2" ht="12.75">
      <c r="A3" s="124"/>
      <c r="B3" s="125" t="s">
        <v>8</v>
      </c>
    </row>
    <row r="4" ht="12.75">
      <c r="B4" s="81"/>
    </row>
    <row r="5" spans="2:5" ht="12.75">
      <c r="B5" s="81"/>
      <c r="D5" s="22" t="s">
        <v>32</v>
      </c>
      <c r="E5" s="1" t="str">
        <f>personal!G6</f>
        <v>12-15 martie 2018</v>
      </c>
    </row>
    <row r="6" ht="13.5" thickBot="1"/>
    <row r="7" spans="1:6" ht="68.25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76">
        <v>1</v>
      </c>
      <c r="B8" s="83" t="s">
        <v>72</v>
      </c>
      <c r="C8" s="87">
        <v>2064</v>
      </c>
      <c r="D8" s="77" t="s">
        <v>73</v>
      </c>
      <c r="E8" s="77" t="s">
        <v>74</v>
      </c>
      <c r="F8" s="78">
        <v>1098</v>
      </c>
    </row>
    <row r="9" spans="1:6" ht="12.75">
      <c r="A9" s="79">
        <v>2</v>
      </c>
      <c r="B9" s="84" t="s">
        <v>72</v>
      </c>
      <c r="C9" s="88">
        <v>2065</v>
      </c>
      <c r="D9" s="59" t="s">
        <v>75</v>
      </c>
      <c r="E9" s="59" t="s">
        <v>76</v>
      </c>
      <c r="F9" s="80">
        <v>484.93</v>
      </c>
    </row>
    <row r="10" spans="1:6" ht="12.75">
      <c r="A10" s="79">
        <v>3</v>
      </c>
      <c r="B10" s="84" t="s">
        <v>72</v>
      </c>
      <c r="C10" s="88">
        <v>1487</v>
      </c>
      <c r="D10" s="59" t="s">
        <v>77</v>
      </c>
      <c r="E10" s="59" t="s">
        <v>78</v>
      </c>
      <c r="F10" s="80">
        <v>3747.97</v>
      </c>
    </row>
    <row r="11" spans="1:6" ht="12.75">
      <c r="A11" s="79">
        <f>A10+1</f>
        <v>4</v>
      </c>
      <c r="B11" s="84" t="s">
        <v>72</v>
      </c>
      <c r="C11" s="88">
        <v>2068</v>
      </c>
      <c r="D11" s="59" t="s">
        <v>79</v>
      </c>
      <c r="E11" s="59" t="s">
        <v>80</v>
      </c>
      <c r="F11" s="80">
        <v>3190.73</v>
      </c>
    </row>
    <row r="12" spans="1:6" ht="12.75">
      <c r="A12" s="79">
        <f aca="true" t="shared" si="0" ref="A12:A32">A11+1</f>
        <v>5</v>
      </c>
      <c r="B12" s="84" t="s">
        <v>72</v>
      </c>
      <c r="C12" s="88">
        <v>2066</v>
      </c>
      <c r="D12" s="59" t="s">
        <v>110</v>
      </c>
      <c r="E12" s="59" t="s">
        <v>81</v>
      </c>
      <c r="F12" s="80">
        <v>2029.29</v>
      </c>
    </row>
    <row r="13" spans="1:6" ht="12.75">
      <c r="A13" s="79">
        <f t="shared" si="0"/>
        <v>6</v>
      </c>
      <c r="B13" s="84" t="s">
        <v>82</v>
      </c>
      <c r="C13" s="88">
        <v>2079</v>
      </c>
      <c r="D13" s="59" t="s">
        <v>83</v>
      </c>
      <c r="E13" s="59" t="s">
        <v>84</v>
      </c>
      <c r="F13" s="80">
        <v>4735.68</v>
      </c>
    </row>
    <row r="14" spans="1:6" ht="12.75">
      <c r="A14" s="79">
        <f t="shared" si="0"/>
        <v>7</v>
      </c>
      <c r="B14" s="84" t="s">
        <v>82</v>
      </c>
      <c r="C14" s="88">
        <v>2080</v>
      </c>
      <c r="D14" s="59" t="s">
        <v>83</v>
      </c>
      <c r="E14" s="59" t="s">
        <v>84</v>
      </c>
      <c r="F14" s="80">
        <v>2383.86</v>
      </c>
    </row>
    <row r="15" spans="1:6" ht="12.75">
      <c r="A15" s="79">
        <f t="shared" si="0"/>
        <v>8</v>
      </c>
      <c r="B15" s="84" t="s">
        <v>82</v>
      </c>
      <c r="C15" s="88">
        <v>2075</v>
      </c>
      <c r="D15" s="59" t="s">
        <v>85</v>
      </c>
      <c r="E15" s="59" t="s">
        <v>86</v>
      </c>
      <c r="F15" s="80">
        <v>2997.47</v>
      </c>
    </row>
    <row r="16" spans="1:6" ht="12.75">
      <c r="A16" s="79">
        <f t="shared" si="0"/>
        <v>9</v>
      </c>
      <c r="B16" s="84" t="s">
        <v>82</v>
      </c>
      <c r="C16" s="88">
        <v>2076</v>
      </c>
      <c r="D16" s="59" t="s">
        <v>85</v>
      </c>
      <c r="E16" s="59" t="s">
        <v>87</v>
      </c>
      <c r="F16" s="80">
        <v>141.42</v>
      </c>
    </row>
    <row r="17" spans="1:6" ht="12.75">
      <c r="A17" s="79">
        <f t="shared" si="0"/>
        <v>10</v>
      </c>
      <c r="B17" s="84" t="s">
        <v>82</v>
      </c>
      <c r="C17" s="88">
        <v>2081</v>
      </c>
      <c r="D17" s="59" t="s">
        <v>88</v>
      </c>
      <c r="E17" s="59" t="s">
        <v>89</v>
      </c>
      <c r="F17" s="80">
        <v>5420</v>
      </c>
    </row>
    <row r="18" spans="1:6" ht="12.75">
      <c r="A18" s="79">
        <f t="shared" si="0"/>
        <v>11</v>
      </c>
      <c r="B18" s="84" t="s">
        <v>82</v>
      </c>
      <c r="C18" s="88">
        <v>2074</v>
      </c>
      <c r="D18" s="59" t="s">
        <v>85</v>
      </c>
      <c r="E18" s="59" t="s">
        <v>90</v>
      </c>
      <c r="F18" s="80">
        <v>8984.98</v>
      </c>
    </row>
    <row r="19" spans="1:6" ht="12.75">
      <c r="A19" s="79">
        <f t="shared" si="0"/>
        <v>12</v>
      </c>
      <c r="B19" s="84" t="s">
        <v>82</v>
      </c>
      <c r="C19" s="88">
        <v>2073</v>
      </c>
      <c r="D19" s="59" t="s">
        <v>91</v>
      </c>
      <c r="E19" s="59" t="s">
        <v>92</v>
      </c>
      <c r="F19" s="80">
        <v>3435.12</v>
      </c>
    </row>
    <row r="20" spans="1:6" ht="12.75">
      <c r="A20" s="79">
        <f t="shared" si="0"/>
        <v>13</v>
      </c>
      <c r="B20" s="84" t="s">
        <v>82</v>
      </c>
      <c r="C20" s="88">
        <v>2085</v>
      </c>
      <c r="D20" s="59" t="s">
        <v>93</v>
      </c>
      <c r="E20" s="59" t="s">
        <v>94</v>
      </c>
      <c r="F20" s="80">
        <v>258</v>
      </c>
    </row>
    <row r="21" spans="1:6" ht="12.75">
      <c r="A21" s="79">
        <f t="shared" si="0"/>
        <v>14</v>
      </c>
      <c r="B21" s="84" t="s">
        <v>82</v>
      </c>
      <c r="C21" s="88">
        <v>2084</v>
      </c>
      <c r="D21" s="59" t="s">
        <v>93</v>
      </c>
      <c r="E21" s="59" t="s">
        <v>94</v>
      </c>
      <c r="F21" s="80">
        <v>258</v>
      </c>
    </row>
    <row r="22" spans="1:6" ht="12.75">
      <c r="A22" s="79">
        <f t="shared" si="0"/>
        <v>15</v>
      </c>
      <c r="B22" s="84" t="s">
        <v>95</v>
      </c>
      <c r="C22" s="88">
        <v>2078</v>
      </c>
      <c r="D22" s="59" t="s">
        <v>85</v>
      </c>
      <c r="E22" s="59" t="s">
        <v>86</v>
      </c>
      <c r="F22" s="80">
        <v>3946.61</v>
      </c>
    </row>
    <row r="23" spans="1:6" ht="12.75">
      <c r="A23" s="79">
        <f t="shared" si="0"/>
        <v>16</v>
      </c>
      <c r="B23" s="84" t="s">
        <v>95</v>
      </c>
      <c r="C23" s="89">
        <v>2077</v>
      </c>
      <c r="D23" s="59" t="s">
        <v>85</v>
      </c>
      <c r="E23" s="59" t="s">
        <v>84</v>
      </c>
      <c r="F23" s="80">
        <v>14874.74</v>
      </c>
    </row>
    <row r="24" spans="1:6" ht="12.75">
      <c r="A24" s="79">
        <f t="shared" si="0"/>
        <v>17</v>
      </c>
      <c r="B24" s="84" t="s">
        <v>95</v>
      </c>
      <c r="C24" s="89">
        <v>2087</v>
      </c>
      <c r="D24" s="59" t="s">
        <v>96</v>
      </c>
      <c r="E24" s="59" t="s">
        <v>97</v>
      </c>
      <c r="F24" s="80">
        <v>144.6</v>
      </c>
    </row>
    <row r="25" spans="1:6" ht="12.75">
      <c r="A25" s="79">
        <f t="shared" si="0"/>
        <v>18</v>
      </c>
      <c r="B25" s="84" t="s">
        <v>95</v>
      </c>
      <c r="C25" s="89">
        <v>2067</v>
      </c>
      <c r="D25" s="59" t="s">
        <v>98</v>
      </c>
      <c r="E25" s="59" t="s">
        <v>99</v>
      </c>
      <c r="F25" s="80">
        <v>408.22</v>
      </c>
    </row>
    <row r="26" spans="1:6" ht="12.75">
      <c r="A26" s="79">
        <f t="shared" si="0"/>
        <v>19</v>
      </c>
      <c r="B26" s="84" t="s">
        <v>100</v>
      </c>
      <c r="C26" s="89">
        <v>2103</v>
      </c>
      <c r="D26" s="59" t="s">
        <v>101</v>
      </c>
      <c r="E26" s="59" t="s">
        <v>111</v>
      </c>
      <c r="F26" s="80">
        <v>259650</v>
      </c>
    </row>
    <row r="27" spans="1:6" ht="12.75">
      <c r="A27" s="79">
        <f t="shared" si="0"/>
        <v>20</v>
      </c>
      <c r="B27" s="84" t="s">
        <v>100</v>
      </c>
      <c r="C27" s="89">
        <v>2104</v>
      </c>
      <c r="D27" s="59" t="s">
        <v>102</v>
      </c>
      <c r="E27" s="59" t="s">
        <v>103</v>
      </c>
      <c r="F27" s="80">
        <v>48647</v>
      </c>
    </row>
    <row r="28" spans="1:6" ht="12.75">
      <c r="A28" s="79">
        <f t="shared" si="0"/>
        <v>21</v>
      </c>
      <c r="B28" s="84" t="s">
        <v>100</v>
      </c>
      <c r="C28" s="89">
        <v>2090</v>
      </c>
      <c r="D28" s="59" t="s">
        <v>104</v>
      </c>
      <c r="E28" s="59" t="s">
        <v>105</v>
      </c>
      <c r="F28" s="80">
        <v>2142.79</v>
      </c>
    </row>
    <row r="29" spans="1:6" ht="12.75">
      <c r="A29" s="79">
        <f t="shared" si="0"/>
        <v>22</v>
      </c>
      <c r="B29" s="84" t="s">
        <v>100</v>
      </c>
      <c r="C29" s="89">
        <v>2091</v>
      </c>
      <c r="D29" s="59" t="s">
        <v>110</v>
      </c>
      <c r="E29" s="59" t="s">
        <v>81</v>
      </c>
      <c r="F29" s="80">
        <v>1296.12</v>
      </c>
    </row>
    <row r="30" spans="1:6" ht="12.75">
      <c r="A30" s="79">
        <f t="shared" si="0"/>
        <v>23</v>
      </c>
      <c r="B30" s="84" t="s">
        <v>100</v>
      </c>
      <c r="C30" s="89">
        <v>2095</v>
      </c>
      <c r="D30" s="59" t="s">
        <v>106</v>
      </c>
      <c r="E30" s="59" t="s">
        <v>92</v>
      </c>
      <c r="F30" s="80">
        <v>7268.82</v>
      </c>
    </row>
    <row r="31" spans="1:6" ht="12.75">
      <c r="A31" s="79">
        <f t="shared" si="0"/>
        <v>24</v>
      </c>
      <c r="B31" s="84" t="s">
        <v>100</v>
      </c>
      <c r="C31" s="89">
        <v>2089</v>
      </c>
      <c r="D31" s="59" t="s">
        <v>107</v>
      </c>
      <c r="E31" s="59" t="s">
        <v>108</v>
      </c>
      <c r="F31" s="80">
        <v>4226.1</v>
      </c>
    </row>
    <row r="32" spans="1:6" ht="12.75">
      <c r="A32" s="79">
        <f t="shared" si="0"/>
        <v>25</v>
      </c>
      <c r="B32" s="84" t="s">
        <v>100</v>
      </c>
      <c r="C32" s="89">
        <v>2088</v>
      </c>
      <c r="D32" s="59" t="s">
        <v>109</v>
      </c>
      <c r="E32" s="59" t="s">
        <v>112</v>
      </c>
      <c r="F32" s="80">
        <v>124.72</v>
      </c>
    </row>
    <row r="33" spans="1:6" ht="12.75">
      <c r="A33" s="30"/>
      <c r="B33" s="85"/>
      <c r="C33" s="90"/>
      <c r="D33" s="23"/>
      <c r="E33" s="23"/>
      <c r="F33" s="29"/>
    </row>
    <row r="34" spans="1:6" ht="13.5" thickBot="1">
      <c r="A34" s="31"/>
      <c r="B34" s="86"/>
      <c r="C34" s="86"/>
      <c r="D34" s="24"/>
      <c r="E34" s="32" t="s">
        <v>15</v>
      </c>
      <c r="F34" s="33">
        <f>SUM(F8:F33)</f>
        <v>381895.1699999999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16</v>
      </c>
      <c r="B1" s="13"/>
      <c r="C1" s="13"/>
      <c r="D1" s="13"/>
    </row>
    <row r="3" spans="1:4" ht="15.75" customHeight="1">
      <c r="A3" s="140" t="s">
        <v>22</v>
      </c>
      <c r="B3" s="140"/>
      <c r="C3" s="140"/>
      <c r="D3" s="15"/>
    </row>
    <row r="4" spans="1:10" ht="19.5" customHeight="1">
      <c r="A4" s="141" t="s">
        <v>23</v>
      </c>
      <c r="B4" s="141"/>
      <c r="C4" s="141"/>
      <c r="D4" s="141"/>
      <c r="E4" s="141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12-15 martie 2018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4" t="s">
        <v>17</v>
      </c>
      <c r="B8" s="35" t="s">
        <v>18</v>
      </c>
      <c r="C8" s="35" t="s">
        <v>19</v>
      </c>
      <c r="D8" s="35" t="s">
        <v>24</v>
      </c>
      <c r="E8" s="36" t="s">
        <v>20</v>
      </c>
    </row>
    <row r="9" spans="1:5" s="20" customFormat="1" ht="26.25">
      <c r="A9" s="94">
        <v>43173</v>
      </c>
      <c r="B9" s="91" t="s">
        <v>113</v>
      </c>
      <c r="C9" s="92" t="s">
        <v>114</v>
      </c>
      <c r="D9" s="93" t="s">
        <v>115</v>
      </c>
      <c r="E9" s="95">
        <v>1092.42</v>
      </c>
    </row>
    <row r="10" spans="1:5" s="20" customFormat="1" ht="26.25">
      <c r="A10" s="94">
        <v>43173</v>
      </c>
      <c r="B10" s="91" t="s">
        <v>116</v>
      </c>
      <c r="C10" s="92" t="s">
        <v>114</v>
      </c>
      <c r="D10" s="93" t="s">
        <v>115</v>
      </c>
      <c r="E10" s="96">
        <v>6756.82</v>
      </c>
    </row>
    <row r="11" spans="1:5" s="20" customFormat="1" ht="12.75">
      <c r="A11" s="42"/>
      <c r="B11" s="40"/>
      <c r="C11" s="40"/>
      <c r="D11" s="41"/>
      <c r="E11" s="43"/>
    </row>
    <row r="12" spans="1:5" s="20" customFormat="1" ht="12.75">
      <c r="A12" s="42"/>
      <c r="B12" s="40"/>
      <c r="C12" s="41"/>
      <c r="D12" s="41"/>
      <c r="E12" s="43"/>
    </row>
    <row r="13" spans="1:5" s="20" customFormat="1" ht="12.75">
      <c r="A13" s="42"/>
      <c r="B13" s="40"/>
      <c r="C13" s="41"/>
      <c r="D13" s="41"/>
      <c r="E13" s="43"/>
    </row>
    <row r="14" spans="1:5" s="20" customFormat="1" ht="12.75">
      <c r="A14" s="42"/>
      <c r="B14" s="40"/>
      <c r="C14" s="41"/>
      <c r="D14" s="41"/>
      <c r="E14" s="43"/>
    </row>
    <row r="15" spans="1:5" s="20" customFormat="1" ht="12.75">
      <c r="A15" s="42"/>
      <c r="B15" s="40"/>
      <c r="C15" s="41"/>
      <c r="D15" s="41"/>
      <c r="E15" s="43"/>
    </row>
    <row r="16" spans="1:5" s="20" customFormat="1" ht="12.75">
      <c r="A16" s="42"/>
      <c r="B16" s="40"/>
      <c r="C16" s="41"/>
      <c r="D16" s="41"/>
      <c r="E16" s="43"/>
    </row>
    <row r="17" spans="1:5" s="20" customFormat="1" ht="12.75">
      <c r="A17" s="42"/>
      <c r="B17" s="40"/>
      <c r="C17" s="41"/>
      <c r="D17" s="41"/>
      <c r="E17" s="43"/>
    </row>
    <row r="18" spans="1:5" ht="13.5" thickBot="1">
      <c r="A18" s="37" t="s">
        <v>21</v>
      </c>
      <c r="B18" s="38"/>
      <c r="C18" s="38"/>
      <c r="D18" s="38"/>
      <c r="E18" s="39">
        <f>SUM(E9:E17)</f>
        <v>7849.24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7"/>
  <sheetViews>
    <sheetView zoomScalePageLayoutView="0" workbookViewId="0" topLeftCell="A1">
      <selection activeCell="A8" sqref="A8:F67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139" customWidth="1"/>
    <col min="6" max="6" width="15.00390625" style="5" customWidth="1"/>
    <col min="7" max="16384" width="10.421875" style="5" customWidth="1"/>
  </cols>
  <sheetData>
    <row r="1" spans="1:6" ht="12.75">
      <c r="A1" s="7" t="s">
        <v>25</v>
      </c>
      <c r="B1" s="6"/>
      <c r="C1" s="8"/>
      <c r="D1" s="8"/>
      <c r="E1" s="136"/>
      <c r="F1" s="6"/>
    </row>
    <row r="2" spans="2:6" ht="12.75">
      <c r="B2" s="6"/>
      <c r="C2" s="6"/>
      <c r="D2" s="6"/>
      <c r="E2" s="136"/>
      <c r="F2" s="6"/>
    </row>
    <row r="3" spans="1:6" ht="12.75">
      <c r="A3" s="7" t="s">
        <v>26</v>
      </c>
      <c r="B3" s="8"/>
      <c r="C3" s="6"/>
      <c r="D3" s="8"/>
      <c r="E3" s="137"/>
      <c r="F3" s="6"/>
    </row>
    <row r="4" spans="1:6" ht="12.75">
      <c r="A4" s="7" t="s">
        <v>27</v>
      </c>
      <c r="B4" s="8"/>
      <c r="C4" s="6"/>
      <c r="D4" s="8"/>
      <c r="E4" s="136"/>
      <c r="F4" s="8"/>
    </row>
    <row r="5" spans="1:6" ht="12.75">
      <c r="A5" s="6"/>
      <c r="B5" s="8"/>
      <c r="C5" s="6"/>
      <c r="D5" s="6"/>
      <c r="E5" s="136"/>
      <c r="F5" s="6"/>
    </row>
    <row r="6" spans="1:6" ht="12.75">
      <c r="A6" s="6"/>
      <c r="B6" s="9"/>
      <c r="C6" s="22" t="s">
        <v>32</v>
      </c>
      <c r="D6" s="8" t="str">
        <f>personal!G6</f>
        <v>12-15 martie 2018</v>
      </c>
      <c r="E6" s="136"/>
      <c r="F6" s="6"/>
    </row>
    <row r="7" spans="1:6" ht="13.5" thickBot="1">
      <c r="A7" s="6"/>
      <c r="B7" s="6"/>
      <c r="C7" s="6"/>
      <c r="D7" s="6"/>
      <c r="E7" s="136"/>
      <c r="F7" s="6"/>
    </row>
    <row r="8" spans="1:6" ht="52.5">
      <c r="A8" s="44" t="s">
        <v>9</v>
      </c>
      <c r="B8" s="45" t="s">
        <v>10</v>
      </c>
      <c r="C8" s="46" t="s">
        <v>11</v>
      </c>
      <c r="D8" s="45" t="s">
        <v>28</v>
      </c>
      <c r="E8" s="138" t="s">
        <v>29</v>
      </c>
      <c r="F8" s="47" t="s">
        <v>30</v>
      </c>
    </row>
    <row r="9" spans="1:6" ht="13.5">
      <c r="A9" s="150">
        <v>1</v>
      </c>
      <c r="B9" s="142">
        <v>43172</v>
      </c>
      <c r="C9" s="143">
        <v>25764</v>
      </c>
      <c r="D9" s="144" t="s">
        <v>117</v>
      </c>
      <c r="E9" s="145" t="s">
        <v>118</v>
      </c>
      <c r="F9" s="151">
        <v>4910</v>
      </c>
    </row>
    <row r="10" spans="1:6" ht="13.5">
      <c r="A10" s="150">
        <v>2</v>
      </c>
      <c r="B10" s="142">
        <v>43173</v>
      </c>
      <c r="C10" s="143">
        <v>25748</v>
      </c>
      <c r="D10" s="144" t="s">
        <v>117</v>
      </c>
      <c r="E10" s="145" t="s">
        <v>119</v>
      </c>
      <c r="F10" s="151">
        <v>500</v>
      </c>
    </row>
    <row r="11" spans="1:6" ht="27">
      <c r="A11" s="150">
        <v>3</v>
      </c>
      <c r="B11" s="146" t="s">
        <v>72</v>
      </c>
      <c r="C11" s="147">
        <v>25719</v>
      </c>
      <c r="D11" s="148" t="s">
        <v>120</v>
      </c>
      <c r="E11" s="149" t="s">
        <v>126</v>
      </c>
      <c r="F11" s="152">
        <v>35</v>
      </c>
    </row>
    <row r="12" spans="1:6" ht="27">
      <c r="A12" s="150">
        <v>4</v>
      </c>
      <c r="B12" s="146" t="s">
        <v>72</v>
      </c>
      <c r="C12" s="147">
        <v>25720</v>
      </c>
      <c r="D12" s="148" t="s">
        <v>120</v>
      </c>
      <c r="E12" s="149" t="s">
        <v>127</v>
      </c>
      <c r="F12" s="153">
        <v>76</v>
      </c>
    </row>
    <row r="13" spans="1:256" ht="27">
      <c r="A13" s="150">
        <v>5</v>
      </c>
      <c r="B13" s="146" t="s">
        <v>72</v>
      </c>
      <c r="C13" s="147">
        <v>25728</v>
      </c>
      <c r="D13" s="148" t="s">
        <v>120</v>
      </c>
      <c r="E13" s="149" t="s">
        <v>128</v>
      </c>
      <c r="F13" s="153">
        <v>2000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50">
        <v>6</v>
      </c>
      <c r="B14" s="146" t="s">
        <v>82</v>
      </c>
      <c r="C14" s="147">
        <v>25759</v>
      </c>
      <c r="D14" s="148" t="s">
        <v>120</v>
      </c>
      <c r="E14" s="149" t="s">
        <v>129</v>
      </c>
      <c r="F14" s="153">
        <v>194</v>
      </c>
    </row>
    <row r="15" spans="1:6" ht="13.5">
      <c r="A15" s="150">
        <v>7</v>
      </c>
      <c r="B15" s="146" t="s">
        <v>82</v>
      </c>
      <c r="C15" s="147">
        <v>25727</v>
      </c>
      <c r="D15" s="148" t="s">
        <v>130</v>
      </c>
      <c r="E15" s="149" t="s">
        <v>131</v>
      </c>
      <c r="F15" s="153">
        <v>100</v>
      </c>
    </row>
    <row r="16" spans="1:6" ht="13.5">
      <c r="A16" s="150">
        <v>8</v>
      </c>
      <c r="B16" s="146" t="s">
        <v>82</v>
      </c>
      <c r="C16" s="147">
        <v>25725</v>
      </c>
      <c r="D16" s="148" t="s">
        <v>130</v>
      </c>
      <c r="E16" s="149" t="s">
        <v>132</v>
      </c>
      <c r="F16" s="153">
        <v>10</v>
      </c>
    </row>
    <row r="17" spans="1:6" ht="27">
      <c r="A17" s="150">
        <v>9</v>
      </c>
      <c r="B17" s="146" t="s">
        <v>82</v>
      </c>
      <c r="C17" s="147">
        <v>25724</v>
      </c>
      <c r="D17" s="148" t="s">
        <v>130</v>
      </c>
      <c r="E17" s="149" t="s">
        <v>133</v>
      </c>
      <c r="F17" s="153">
        <v>150</v>
      </c>
    </row>
    <row r="18" spans="1:6" ht="13.5">
      <c r="A18" s="150">
        <v>10</v>
      </c>
      <c r="B18" s="146" t="s">
        <v>82</v>
      </c>
      <c r="C18" s="147">
        <v>25726</v>
      </c>
      <c r="D18" s="148" t="s">
        <v>130</v>
      </c>
      <c r="E18" s="149" t="s">
        <v>134</v>
      </c>
      <c r="F18" s="153">
        <v>100</v>
      </c>
    </row>
    <row r="19" spans="1:6" ht="13.5">
      <c r="A19" s="150">
        <v>11</v>
      </c>
      <c r="B19" s="146" t="s">
        <v>82</v>
      </c>
      <c r="C19" s="147">
        <v>25722</v>
      </c>
      <c r="D19" s="148" t="s">
        <v>130</v>
      </c>
      <c r="E19" s="149" t="s">
        <v>135</v>
      </c>
      <c r="F19" s="153">
        <v>50</v>
      </c>
    </row>
    <row r="20" spans="1:6" ht="13.5">
      <c r="A20" s="150">
        <v>12</v>
      </c>
      <c r="B20" s="146" t="s">
        <v>82</v>
      </c>
      <c r="C20" s="147">
        <v>25758</v>
      </c>
      <c r="D20" s="148" t="s">
        <v>123</v>
      </c>
      <c r="E20" s="149" t="s">
        <v>136</v>
      </c>
      <c r="F20" s="153">
        <v>300</v>
      </c>
    </row>
    <row r="21" spans="1:6" ht="27">
      <c r="A21" s="150">
        <v>13</v>
      </c>
      <c r="B21" s="146" t="s">
        <v>82</v>
      </c>
      <c r="C21" s="147">
        <v>25757</v>
      </c>
      <c r="D21" s="148" t="s">
        <v>120</v>
      </c>
      <c r="E21" s="149" t="s">
        <v>137</v>
      </c>
      <c r="F21" s="153">
        <v>301</v>
      </c>
    </row>
    <row r="22" spans="1:6" ht="27">
      <c r="A22" s="150">
        <v>14</v>
      </c>
      <c r="B22" s="146" t="s">
        <v>82</v>
      </c>
      <c r="C22" s="147">
        <v>25760</v>
      </c>
      <c r="D22" s="148" t="s">
        <v>120</v>
      </c>
      <c r="E22" s="149" t="s">
        <v>138</v>
      </c>
      <c r="F22" s="153">
        <v>22</v>
      </c>
    </row>
    <row r="23" spans="1:6" ht="27">
      <c r="A23" s="150">
        <v>15</v>
      </c>
      <c r="B23" s="146" t="s">
        <v>82</v>
      </c>
      <c r="C23" s="147">
        <v>25761</v>
      </c>
      <c r="D23" s="148" t="s">
        <v>123</v>
      </c>
      <c r="E23" s="149" t="s">
        <v>139</v>
      </c>
      <c r="F23" s="153">
        <v>500</v>
      </c>
    </row>
    <row r="24" spans="1:6" ht="13.5">
      <c r="A24" s="150">
        <v>16</v>
      </c>
      <c r="B24" s="146" t="s">
        <v>82</v>
      </c>
      <c r="C24" s="147">
        <v>25723</v>
      </c>
      <c r="D24" s="148" t="s">
        <v>130</v>
      </c>
      <c r="E24" s="149" t="s">
        <v>140</v>
      </c>
      <c r="F24" s="153">
        <v>50</v>
      </c>
    </row>
    <row r="25" spans="1:6" ht="13.5">
      <c r="A25" s="150">
        <v>17</v>
      </c>
      <c r="B25" s="146" t="s">
        <v>95</v>
      </c>
      <c r="C25" s="147">
        <v>25743</v>
      </c>
      <c r="D25" s="148" t="s">
        <v>130</v>
      </c>
      <c r="E25" s="149" t="s">
        <v>141</v>
      </c>
      <c r="F25" s="153">
        <v>100</v>
      </c>
    </row>
    <row r="26" spans="1:6" ht="13.5">
      <c r="A26" s="150">
        <v>18</v>
      </c>
      <c r="B26" s="146" t="s">
        <v>95</v>
      </c>
      <c r="C26" s="147">
        <v>25737</v>
      </c>
      <c r="D26" s="148" t="s">
        <v>130</v>
      </c>
      <c r="E26" s="149" t="s">
        <v>142</v>
      </c>
      <c r="F26" s="153">
        <v>100</v>
      </c>
    </row>
    <row r="27" spans="1:6" ht="13.5">
      <c r="A27" s="150">
        <v>19</v>
      </c>
      <c r="B27" s="146" t="s">
        <v>95</v>
      </c>
      <c r="C27" s="147">
        <v>25736</v>
      </c>
      <c r="D27" s="148" t="s">
        <v>130</v>
      </c>
      <c r="E27" s="149" t="s">
        <v>143</v>
      </c>
      <c r="F27" s="153">
        <v>100</v>
      </c>
    </row>
    <row r="28" spans="1:6" ht="13.5">
      <c r="A28" s="150">
        <v>20</v>
      </c>
      <c r="B28" s="146" t="s">
        <v>95</v>
      </c>
      <c r="C28" s="147">
        <v>25738</v>
      </c>
      <c r="D28" s="148" t="s">
        <v>130</v>
      </c>
      <c r="E28" s="149" t="s">
        <v>144</v>
      </c>
      <c r="F28" s="153">
        <v>300</v>
      </c>
    </row>
    <row r="29" spans="1:6" ht="13.5">
      <c r="A29" s="150">
        <v>21</v>
      </c>
      <c r="B29" s="146" t="s">
        <v>95</v>
      </c>
      <c r="C29" s="147">
        <v>25735</v>
      </c>
      <c r="D29" s="148" t="s">
        <v>130</v>
      </c>
      <c r="E29" s="149" t="s">
        <v>145</v>
      </c>
      <c r="F29" s="153">
        <v>100</v>
      </c>
    </row>
    <row r="30" spans="1:6" ht="13.5">
      <c r="A30" s="150">
        <v>22</v>
      </c>
      <c r="B30" s="146" t="s">
        <v>95</v>
      </c>
      <c r="C30" s="147">
        <v>25730</v>
      </c>
      <c r="D30" s="148" t="s">
        <v>130</v>
      </c>
      <c r="E30" s="149" t="s">
        <v>146</v>
      </c>
      <c r="F30" s="153">
        <v>100</v>
      </c>
    </row>
    <row r="31" spans="1:6" ht="13.5">
      <c r="A31" s="150">
        <v>23</v>
      </c>
      <c r="B31" s="146" t="s">
        <v>95</v>
      </c>
      <c r="C31" s="147">
        <v>25746</v>
      </c>
      <c r="D31" s="148" t="s">
        <v>130</v>
      </c>
      <c r="E31" s="149" t="s">
        <v>147</v>
      </c>
      <c r="F31" s="153">
        <v>100</v>
      </c>
    </row>
    <row r="32" spans="1:6" ht="13.5">
      <c r="A32" s="150">
        <v>24</v>
      </c>
      <c r="B32" s="146" t="s">
        <v>95</v>
      </c>
      <c r="C32" s="147">
        <v>25741</v>
      </c>
      <c r="D32" s="148" t="s">
        <v>130</v>
      </c>
      <c r="E32" s="149" t="s">
        <v>148</v>
      </c>
      <c r="F32" s="153">
        <v>100</v>
      </c>
    </row>
    <row r="33" spans="1:6" ht="13.5">
      <c r="A33" s="150">
        <v>25</v>
      </c>
      <c r="B33" s="146" t="s">
        <v>95</v>
      </c>
      <c r="C33" s="147">
        <v>25733</v>
      </c>
      <c r="D33" s="148" t="s">
        <v>130</v>
      </c>
      <c r="E33" s="149" t="s">
        <v>149</v>
      </c>
      <c r="F33" s="153">
        <v>10</v>
      </c>
    </row>
    <row r="34" spans="1:6" ht="13.5">
      <c r="A34" s="150">
        <v>26</v>
      </c>
      <c r="B34" s="146" t="s">
        <v>95</v>
      </c>
      <c r="C34" s="147">
        <v>25768</v>
      </c>
      <c r="D34" s="148" t="s">
        <v>130</v>
      </c>
      <c r="E34" s="149" t="s">
        <v>150</v>
      </c>
      <c r="F34" s="153">
        <v>50</v>
      </c>
    </row>
    <row r="35" spans="1:6" ht="13.5">
      <c r="A35" s="150">
        <v>27</v>
      </c>
      <c r="B35" s="146" t="s">
        <v>95</v>
      </c>
      <c r="C35" s="147">
        <v>25752</v>
      </c>
      <c r="D35" s="148" t="s">
        <v>120</v>
      </c>
      <c r="E35" s="149" t="s">
        <v>151</v>
      </c>
      <c r="F35" s="153">
        <v>6000</v>
      </c>
    </row>
    <row r="36" spans="1:6" ht="13.5">
      <c r="A36" s="150">
        <v>28</v>
      </c>
      <c r="B36" s="146" t="s">
        <v>95</v>
      </c>
      <c r="C36" s="147">
        <v>25753</v>
      </c>
      <c r="D36" s="148" t="s">
        <v>123</v>
      </c>
      <c r="E36" s="149" t="s">
        <v>152</v>
      </c>
      <c r="F36" s="153">
        <v>4000</v>
      </c>
    </row>
    <row r="37" spans="1:6" ht="13.5">
      <c r="A37" s="150">
        <v>29</v>
      </c>
      <c r="B37" s="146" t="s">
        <v>95</v>
      </c>
      <c r="C37" s="147">
        <v>25744</v>
      </c>
      <c r="D37" s="148" t="s">
        <v>123</v>
      </c>
      <c r="E37" s="149" t="s">
        <v>153</v>
      </c>
      <c r="F37" s="153">
        <v>1200</v>
      </c>
    </row>
    <row r="38" spans="1:6" ht="13.5">
      <c r="A38" s="150">
        <v>30</v>
      </c>
      <c r="B38" s="146" t="s">
        <v>95</v>
      </c>
      <c r="C38" s="147">
        <v>25745</v>
      </c>
      <c r="D38" s="148" t="s">
        <v>123</v>
      </c>
      <c r="E38" s="149" t="s">
        <v>154</v>
      </c>
      <c r="F38" s="153">
        <v>1000</v>
      </c>
    </row>
    <row r="39" spans="1:6" ht="13.5">
      <c r="A39" s="150">
        <v>31</v>
      </c>
      <c r="B39" s="146" t="s">
        <v>95</v>
      </c>
      <c r="C39" s="147">
        <v>25747</v>
      </c>
      <c r="D39" s="148" t="s">
        <v>130</v>
      </c>
      <c r="E39" s="149" t="s">
        <v>155</v>
      </c>
      <c r="F39" s="153">
        <v>100</v>
      </c>
    </row>
    <row r="40" spans="1:6" ht="13.5">
      <c r="A40" s="150">
        <v>32</v>
      </c>
      <c r="B40" s="146" t="s">
        <v>95</v>
      </c>
      <c r="C40" s="147">
        <v>25739</v>
      </c>
      <c r="D40" s="148" t="s">
        <v>130</v>
      </c>
      <c r="E40" s="149" t="s">
        <v>156</v>
      </c>
      <c r="F40" s="153">
        <v>100</v>
      </c>
    </row>
    <row r="41" spans="1:6" ht="13.5">
      <c r="A41" s="150">
        <v>33</v>
      </c>
      <c r="B41" s="146" t="s">
        <v>95</v>
      </c>
      <c r="C41" s="147">
        <v>25740</v>
      </c>
      <c r="D41" s="148" t="s">
        <v>130</v>
      </c>
      <c r="E41" s="149" t="s">
        <v>157</v>
      </c>
      <c r="F41" s="153">
        <v>450</v>
      </c>
    </row>
    <row r="42" spans="1:6" ht="27">
      <c r="A42" s="150">
        <v>34</v>
      </c>
      <c r="B42" s="146" t="s">
        <v>95</v>
      </c>
      <c r="C42" s="147">
        <v>25766</v>
      </c>
      <c r="D42" s="148" t="s">
        <v>130</v>
      </c>
      <c r="E42" s="149" t="s">
        <v>158</v>
      </c>
      <c r="F42" s="153">
        <v>100</v>
      </c>
    </row>
    <row r="43" spans="1:6" ht="27">
      <c r="A43" s="150">
        <v>35</v>
      </c>
      <c r="B43" s="146" t="s">
        <v>95</v>
      </c>
      <c r="C43" s="147">
        <v>25767</v>
      </c>
      <c r="D43" s="148" t="s">
        <v>130</v>
      </c>
      <c r="E43" s="149" t="s">
        <v>159</v>
      </c>
      <c r="F43" s="153">
        <v>110</v>
      </c>
    </row>
    <row r="44" spans="1:6" ht="13.5">
      <c r="A44" s="150">
        <v>36</v>
      </c>
      <c r="B44" s="146" t="s">
        <v>95</v>
      </c>
      <c r="C44" s="147">
        <v>25751</v>
      </c>
      <c r="D44" s="148" t="s">
        <v>120</v>
      </c>
      <c r="E44" s="149" t="s">
        <v>160</v>
      </c>
      <c r="F44" s="153">
        <v>350</v>
      </c>
    </row>
    <row r="45" spans="1:6" ht="13.5">
      <c r="A45" s="150">
        <v>37</v>
      </c>
      <c r="B45" s="146" t="s">
        <v>95</v>
      </c>
      <c r="C45" s="147">
        <v>25762</v>
      </c>
      <c r="D45" s="148" t="s">
        <v>123</v>
      </c>
      <c r="E45" s="149" t="s">
        <v>161</v>
      </c>
      <c r="F45" s="153">
        <v>1000</v>
      </c>
    </row>
    <row r="46" spans="1:6" ht="27">
      <c r="A46" s="150">
        <v>38</v>
      </c>
      <c r="B46" s="146" t="s">
        <v>95</v>
      </c>
      <c r="C46" s="147">
        <v>25763</v>
      </c>
      <c r="D46" s="148" t="s">
        <v>120</v>
      </c>
      <c r="E46" s="149" t="s">
        <v>162</v>
      </c>
      <c r="F46" s="153">
        <v>6945</v>
      </c>
    </row>
    <row r="47" spans="1:6" ht="13.5">
      <c r="A47" s="150">
        <v>39</v>
      </c>
      <c r="B47" s="146" t="s">
        <v>95</v>
      </c>
      <c r="C47" s="147">
        <v>25765</v>
      </c>
      <c r="D47" s="148" t="s">
        <v>123</v>
      </c>
      <c r="E47" s="149" t="s">
        <v>163</v>
      </c>
      <c r="F47" s="153">
        <v>500</v>
      </c>
    </row>
    <row r="48" spans="1:6" ht="13.5">
      <c r="A48" s="150">
        <v>40</v>
      </c>
      <c r="B48" s="146" t="s">
        <v>95</v>
      </c>
      <c r="C48" s="147">
        <v>25755</v>
      </c>
      <c r="D48" s="148" t="s">
        <v>120</v>
      </c>
      <c r="E48" s="149" t="s">
        <v>164</v>
      </c>
      <c r="F48" s="153">
        <v>470</v>
      </c>
    </row>
    <row r="49" spans="1:6" ht="27">
      <c r="A49" s="150">
        <v>41</v>
      </c>
      <c r="B49" s="146" t="s">
        <v>95</v>
      </c>
      <c r="C49" s="147">
        <v>25731</v>
      </c>
      <c r="D49" s="148" t="s">
        <v>130</v>
      </c>
      <c r="E49" s="149" t="s">
        <v>165</v>
      </c>
      <c r="F49" s="153">
        <v>230</v>
      </c>
    </row>
    <row r="50" spans="1:6" ht="13.5">
      <c r="A50" s="150">
        <v>42</v>
      </c>
      <c r="B50" s="146" t="s">
        <v>95</v>
      </c>
      <c r="C50" s="147">
        <v>25732</v>
      </c>
      <c r="D50" s="148" t="s">
        <v>130</v>
      </c>
      <c r="E50" s="149" t="s">
        <v>166</v>
      </c>
      <c r="F50" s="153">
        <v>500</v>
      </c>
    </row>
    <row r="51" spans="1:6" ht="13.5">
      <c r="A51" s="150">
        <v>43</v>
      </c>
      <c r="B51" s="146" t="s">
        <v>95</v>
      </c>
      <c r="C51" s="147">
        <v>25770</v>
      </c>
      <c r="D51" s="148" t="s">
        <v>120</v>
      </c>
      <c r="E51" s="149" t="s">
        <v>167</v>
      </c>
      <c r="F51" s="153">
        <v>200</v>
      </c>
    </row>
    <row r="52" spans="1:6" ht="13.5">
      <c r="A52" s="150">
        <v>44</v>
      </c>
      <c r="B52" s="146" t="s">
        <v>95</v>
      </c>
      <c r="C52" s="147">
        <v>25771</v>
      </c>
      <c r="D52" s="148" t="s">
        <v>120</v>
      </c>
      <c r="E52" s="149" t="s">
        <v>168</v>
      </c>
      <c r="F52" s="153">
        <v>400</v>
      </c>
    </row>
    <row r="53" spans="1:6" ht="13.5">
      <c r="A53" s="150">
        <v>45</v>
      </c>
      <c r="B53" s="146" t="s">
        <v>95</v>
      </c>
      <c r="C53" s="147">
        <v>25772</v>
      </c>
      <c r="D53" s="148" t="s">
        <v>120</v>
      </c>
      <c r="E53" s="149" t="s">
        <v>169</v>
      </c>
      <c r="F53" s="153">
        <v>400</v>
      </c>
    </row>
    <row r="54" spans="1:6" ht="13.5">
      <c r="A54" s="150">
        <v>46</v>
      </c>
      <c r="B54" s="146" t="s">
        <v>95</v>
      </c>
      <c r="C54" s="147">
        <v>25769</v>
      </c>
      <c r="D54" s="148" t="s">
        <v>123</v>
      </c>
      <c r="E54" s="149" t="s">
        <v>170</v>
      </c>
      <c r="F54" s="153">
        <v>776</v>
      </c>
    </row>
    <row r="55" spans="1:6" ht="13.5">
      <c r="A55" s="150">
        <v>47</v>
      </c>
      <c r="B55" s="146" t="s">
        <v>95</v>
      </c>
      <c r="C55" s="147">
        <v>25756</v>
      </c>
      <c r="D55" s="148" t="s">
        <v>123</v>
      </c>
      <c r="E55" s="149" t="s">
        <v>171</v>
      </c>
      <c r="F55" s="153">
        <v>595</v>
      </c>
    </row>
    <row r="56" spans="1:6" ht="27">
      <c r="A56" s="150">
        <v>48</v>
      </c>
      <c r="B56" s="146" t="s">
        <v>95</v>
      </c>
      <c r="C56" s="147">
        <v>25749</v>
      </c>
      <c r="D56" s="148" t="s">
        <v>120</v>
      </c>
      <c r="E56" s="149" t="s">
        <v>172</v>
      </c>
      <c r="F56" s="153">
        <v>409.5</v>
      </c>
    </row>
    <row r="57" spans="1:6" ht="27">
      <c r="A57" s="150">
        <v>49</v>
      </c>
      <c r="B57" s="146" t="s">
        <v>95</v>
      </c>
      <c r="C57" s="147">
        <v>25750</v>
      </c>
      <c r="D57" s="148" t="s">
        <v>120</v>
      </c>
      <c r="E57" s="149" t="s">
        <v>173</v>
      </c>
      <c r="F57" s="153">
        <v>600</v>
      </c>
    </row>
    <row r="58" spans="1:6" ht="27">
      <c r="A58" s="150">
        <v>50</v>
      </c>
      <c r="B58" s="146" t="s">
        <v>95</v>
      </c>
      <c r="C58" s="147">
        <v>25773</v>
      </c>
      <c r="D58" s="148" t="s">
        <v>120</v>
      </c>
      <c r="E58" s="149" t="s">
        <v>174</v>
      </c>
      <c r="F58" s="153">
        <v>111.27</v>
      </c>
    </row>
    <row r="59" spans="1:6" ht="13.5">
      <c r="A59" s="150">
        <v>51</v>
      </c>
      <c r="B59" s="146" t="s">
        <v>95</v>
      </c>
      <c r="C59" s="147">
        <v>25774</v>
      </c>
      <c r="D59" s="148" t="s">
        <v>130</v>
      </c>
      <c r="E59" s="149" t="s">
        <v>175</v>
      </c>
      <c r="F59" s="153">
        <v>100</v>
      </c>
    </row>
    <row r="60" spans="1:6" ht="27">
      <c r="A60" s="150">
        <v>52</v>
      </c>
      <c r="B60" s="146" t="s">
        <v>95</v>
      </c>
      <c r="C60" s="147">
        <v>25734</v>
      </c>
      <c r="D60" s="148" t="s">
        <v>130</v>
      </c>
      <c r="E60" s="149" t="s">
        <v>176</v>
      </c>
      <c r="F60" s="153">
        <v>100</v>
      </c>
    </row>
    <row r="61" spans="1:6" ht="13.5">
      <c r="A61" s="150">
        <v>53</v>
      </c>
      <c r="B61" s="146" t="s">
        <v>95</v>
      </c>
      <c r="C61" s="147">
        <v>25729</v>
      </c>
      <c r="D61" s="148" t="s">
        <v>130</v>
      </c>
      <c r="E61" s="149" t="s">
        <v>177</v>
      </c>
      <c r="F61" s="153">
        <v>200</v>
      </c>
    </row>
    <row r="62" spans="1:6" ht="13.5">
      <c r="A62" s="150">
        <v>54</v>
      </c>
      <c r="B62" s="146" t="s">
        <v>95</v>
      </c>
      <c r="C62" s="147">
        <v>25742</v>
      </c>
      <c r="D62" s="148" t="s">
        <v>130</v>
      </c>
      <c r="E62" s="149" t="s">
        <v>178</v>
      </c>
      <c r="F62" s="153">
        <v>30</v>
      </c>
    </row>
    <row r="63" spans="1:6" ht="27">
      <c r="A63" s="150">
        <v>55</v>
      </c>
      <c r="B63" s="146" t="s">
        <v>100</v>
      </c>
      <c r="C63" s="147">
        <v>25777</v>
      </c>
      <c r="D63" s="148" t="s">
        <v>120</v>
      </c>
      <c r="E63" s="149" t="s">
        <v>179</v>
      </c>
      <c r="F63" s="153">
        <v>40</v>
      </c>
    </row>
    <row r="64" spans="1:6" ht="27">
      <c r="A64" s="150">
        <v>56</v>
      </c>
      <c r="B64" s="146" t="s">
        <v>100</v>
      </c>
      <c r="C64" s="147">
        <v>25775</v>
      </c>
      <c r="D64" s="148" t="s">
        <v>120</v>
      </c>
      <c r="E64" s="149" t="s">
        <v>180</v>
      </c>
      <c r="F64" s="153">
        <v>71.4</v>
      </c>
    </row>
    <row r="65" spans="1:6" ht="27">
      <c r="A65" s="150">
        <v>57</v>
      </c>
      <c r="B65" s="146" t="s">
        <v>100</v>
      </c>
      <c r="C65" s="147">
        <v>25776</v>
      </c>
      <c r="D65" s="148" t="s">
        <v>120</v>
      </c>
      <c r="E65" s="149" t="s">
        <v>181</v>
      </c>
      <c r="F65" s="153">
        <v>71.4</v>
      </c>
    </row>
    <row r="66" spans="1:6" ht="13.5">
      <c r="A66" s="154"/>
      <c r="B66" s="146"/>
      <c r="C66" s="147"/>
      <c r="D66" s="148"/>
      <c r="E66" s="149"/>
      <c r="F66" s="153"/>
    </row>
    <row r="67" spans="1:6" ht="14.25" thickBot="1">
      <c r="A67" s="155"/>
      <c r="B67" s="156"/>
      <c r="C67" s="157"/>
      <c r="D67" s="158"/>
      <c r="E67" s="159" t="s">
        <v>7</v>
      </c>
      <c r="F67" s="160">
        <f>SUM(F9:F65)</f>
        <v>37517.57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E25" sqref="E2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33" customWidth="1"/>
    <col min="6" max="6" width="15.00390625" style="10" customWidth="1"/>
    <col min="7" max="16384" width="10.421875" style="10" customWidth="1"/>
  </cols>
  <sheetData>
    <row r="1" spans="1:6" ht="12.75">
      <c r="A1" s="11" t="s">
        <v>25</v>
      </c>
      <c r="B1" s="6"/>
      <c r="C1" s="8"/>
      <c r="D1" s="8"/>
      <c r="E1" s="128"/>
      <c r="F1" s="6"/>
    </row>
    <row r="2" spans="2:6" ht="12.75">
      <c r="B2" s="6"/>
      <c r="C2" s="6"/>
      <c r="D2" s="6"/>
      <c r="E2" s="128"/>
      <c r="F2" s="6"/>
    </row>
    <row r="3" spans="1:6" ht="12.75">
      <c r="A3" s="11" t="s">
        <v>26</v>
      </c>
      <c r="B3" s="8"/>
      <c r="C3" s="6"/>
      <c r="D3" s="8"/>
      <c r="E3" s="129"/>
      <c r="F3" s="6"/>
    </row>
    <row r="4" spans="1:6" ht="12.75">
      <c r="A4" s="11" t="s">
        <v>31</v>
      </c>
      <c r="B4" s="8"/>
      <c r="C4" s="6"/>
      <c r="D4" s="8"/>
      <c r="E4" s="128"/>
      <c r="F4" s="8"/>
    </row>
    <row r="5" spans="1:6" ht="12.75">
      <c r="A5" s="6"/>
      <c r="B5" s="8"/>
      <c r="C5" s="6"/>
      <c r="D5" s="6"/>
      <c r="E5" s="128"/>
      <c r="F5" s="6"/>
    </row>
    <row r="6" spans="1:6" ht="12.75">
      <c r="A6" s="6"/>
      <c r="B6" s="9"/>
      <c r="C6" s="22" t="s">
        <v>32</v>
      </c>
      <c r="D6" s="8" t="str">
        <f>personal!G6</f>
        <v>12-15 martie 2018</v>
      </c>
      <c r="E6" s="128"/>
      <c r="F6" s="6"/>
    </row>
    <row r="7" spans="1:6" ht="13.5" thickBot="1">
      <c r="A7" s="6"/>
      <c r="B7" s="6"/>
      <c r="C7" s="6"/>
      <c r="D7" s="6"/>
      <c r="E7" s="128"/>
      <c r="F7" s="6"/>
    </row>
    <row r="8" spans="1:6" ht="52.5">
      <c r="A8" s="44" t="s">
        <v>9</v>
      </c>
      <c r="B8" s="45" t="s">
        <v>10</v>
      </c>
      <c r="C8" s="46" t="s">
        <v>11</v>
      </c>
      <c r="D8" s="45" t="s">
        <v>28</v>
      </c>
      <c r="E8" s="46" t="s">
        <v>29</v>
      </c>
      <c r="F8" s="53" t="s">
        <v>30</v>
      </c>
    </row>
    <row r="9" spans="1:6" ht="13.5">
      <c r="A9" s="134">
        <v>1</v>
      </c>
      <c r="B9" s="126">
        <v>43171</v>
      </c>
      <c r="C9" s="127">
        <v>10216</v>
      </c>
      <c r="D9" s="127" t="s">
        <v>120</v>
      </c>
      <c r="E9" s="130" t="s">
        <v>121</v>
      </c>
      <c r="F9" s="135">
        <v>4854.66</v>
      </c>
    </row>
    <row r="10" spans="1:6" ht="13.5">
      <c r="A10" s="134">
        <v>2</v>
      </c>
      <c r="B10" s="126">
        <v>43171</v>
      </c>
      <c r="C10" s="127">
        <v>10217</v>
      </c>
      <c r="D10" s="127" t="s">
        <v>120</v>
      </c>
      <c r="E10" s="130" t="s">
        <v>122</v>
      </c>
      <c r="F10" s="135">
        <v>31254.93</v>
      </c>
    </row>
    <row r="11" spans="1:6" ht="13.5">
      <c r="A11" s="134">
        <v>3</v>
      </c>
      <c r="B11" s="126">
        <v>43173</v>
      </c>
      <c r="C11" s="127">
        <v>25754</v>
      </c>
      <c r="D11" s="127" t="s">
        <v>123</v>
      </c>
      <c r="E11" s="130" t="s">
        <v>124</v>
      </c>
      <c r="F11" s="135">
        <v>51840</v>
      </c>
    </row>
    <row r="12" spans="1:6" ht="27">
      <c r="A12" s="134">
        <v>4</v>
      </c>
      <c r="B12" s="126">
        <v>43174</v>
      </c>
      <c r="C12" s="127">
        <v>2102</v>
      </c>
      <c r="D12" s="127" t="s">
        <v>101</v>
      </c>
      <c r="E12" s="130" t="s">
        <v>125</v>
      </c>
      <c r="F12" s="135">
        <v>450000</v>
      </c>
    </row>
    <row r="13" spans="1:256" ht="13.5">
      <c r="A13" s="54"/>
      <c r="B13" s="52"/>
      <c r="C13" s="51"/>
      <c r="D13" s="51"/>
      <c r="E13" s="131"/>
      <c r="F13" s="5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4"/>
      <c r="B14" s="52"/>
      <c r="C14" s="51"/>
      <c r="D14" s="51"/>
      <c r="E14" s="131"/>
      <c r="F14" s="55"/>
    </row>
    <row r="15" spans="1:6" ht="13.5">
      <c r="A15" s="54"/>
      <c r="B15" s="52"/>
      <c r="C15" s="51"/>
      <c r="D15" s="51"/>
      <c r="E15" s="131"/>
      <c r="F15" s="55"/>
    </row>
    <row r="16" spans="1:6" ht="13.5">
      <c r="A16" s="54"/>
      <c r="B16" s="52"/>
      <c r="C16" s="51"/>
      <c r="D16" s="51"/>
      <c r="E16" s="131"/>
      <c r="F16" s="55"/>
    </row>
    <row r="17" spans="1:6" ht="13.5">
      <c r="A17" s="54"/>
      <c r="B17" s="52"/>
      <c r="C17" s="51"/>
      <c r="D17" s="51"/>
      <c r="E17" s="131"/>
      <c r="F17" s="55"/>
    </row>
    <row r="18" spans="1:6" ht="14.25" thickBot="1">
      <c r="A18" s="48" t="s">
        <v>7</v>
      </c>
      <c r="B18" s="49"/>
      <c r="C18" s="49"/>
      <c r="D18" s="49"/>
      <c r="E18" s="132"/>
      <c r="F18" s="50">
        <f>SUM(F9:F17)</f>
        <v>537949.59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2018-03-27T12:42:59Z</cp:lastPrinted>
  <dcterms:created xsi:type="dcterms:W3CDTF">2016-01-19T13:06:09Z</dcterms:created>
  <dcterms:modified xsi:type="dcterms:W3CDTF">2018-03-27T12:43:04Z</dcterms:modified>
  <cp:category/>
  <cp:version/>
  <cp:contentType/>
  <cp:contentStatus/>
</cp:coreProperties>
</file>