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PBuget\Documente UPDFSP\Partitia2\Locale\Lucrari\Anul 2020\RECTIFICARE BUGET\Rectificare august\13 august\NF+OUG+anexe monitor sume rezervate program scoli\"/>
    </mc:Choice>
  </mc:AlternateContent>
  <bookViews>
    <workbookView xWindow="0" yWindow="0" windowWidth="28800" windowHeight="11130"/>
  </bookViews>
  <sheets>
    <sheet name="anexa" sheetId="1" r:id="rId1"/>
  </sheets>
  <externalReferences>
    <externalReference r:id="rId2"/>
    <externalReference r:id="rId3"/>
  </externalReferences>
  <definedNames>
    <definedName name="_xlnm._FilterDatabase" localSheetId="0" hidden="1">anexa!$B$13:$K$63</definedName>
    <definedName name="_q1">#REF!</definedName>
    <definedName name="a">#REF!</definedName>
    <definedName name="an" localSheetId="0">#REF!</definedName>
    <definedName name="an">#REF!</definedName>
    <definedName name="anre_2001_Query">#REF!</definedName>
    <definedName name="b">'[1]nr de personal 1'!#REF!</definedName>
    <definedName name="buget">'[2]nr de personal 1'!#REF!</definedName>
    <definedName name="buh">'[2]nr de personal 1'!#REF!</definedName>
    <definedName name="ccc">#REF!</definedName>
    <definedName name="crese">#REF!</definedName>
    <definedName name="CUCU" localSheetId="0">#REF!</definedName>
    <definedName name="CUCU">#REF!</definedName>
    <definedName name="_xlnm.Database">#REF!</definedName>
    <definedName name="Interogare1" localSheetId="0">#REF!</definedName>
    <definedName name="Interogare1">#REF!</definedName>
    <definedName name="LU" localSheetId="0">#REF!</definedName>
    <definedName name="LU">#REF!</definedName>
    <definedName name="_xlnm.Print_Area" localSheetId="0">anexa!$A$1:$K$64</definedName>
    <definedName name="_xlnm.Print_Titles" localSheetId="0">anexa!$7:$11</definedName>
    <definedName name="SD" localSheetId="0">#REF!</definedName>
    <definedName name="SD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 l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K13" i="1"/>
  <c r="I13" i="1"/>
  <c r="G13" i="1"/>
  <c r="E13" i="1"/>
  <c r="C13" i="1" l="1"/>
</calcChain>
</file>

<file path=xl/sharedStrings.xml><?xml version="1.0" encoding="utf-8"?>
<sst xmlns="http://schemas.openxmlformats.org/spreadsheetml/2006/main" count="76" uniqueCount="73">
  <si>
    <t>S  U  M  E</t>
  </si>
  <si>
    <t xml:space="preserve">defalcate din taxa pe valoarea adăugată pentru finanţarea cheltuielilor </t>
  </si>
  <si>
    <t>descentralizate la nivelul comunelor, oraşelor, municipiilor, sectoarelor şi Municipiului Bucureşti, pe anul 2020</t>
  </si>
  <si>
    <t xml:space="preserve"> - mii lei -</t>
  </si>
  <si>
    <t>Nr. crt.</t>
  </si>
  <si>
    <t>Judeţul</t>
  </si>
  <si>
    <t>din care pentru:</t>
  </si>
  <si>
    <t>Finantarea drepturilor asistenţilor personali ai persoanelor cu handicap grav sau indemnizaţiile lunare</t>
  </si>
  <si>
    <t>Plata stimulentelor educaţionale acordate copiilor din familii defavorizate în scopul stimulării participării în învăţământul preşcolar</t>
  </si>
  <si>
    <t>Finantarea drepturilor copiilor cu cerințe educaționale speciale integrați în învățământul de masă</t>
  </si>
  <si>
    <t>2=3+4+5+6</t>
  </si>
  <si>
    <t>T O T A L</t>
  </si>
  <si>
    <t>4)</t>
  </si>
  <si>
    <t>5)</t>
  </si>
  <si>
    <t>ALBA</t>
  </si>
  <si>
    <t>ARAD</t>
  </si>
  <si>
    <t>ARGEŞ</t>
  </si>
  <si>
    <t>BACĂU</t>
  </si>
  <si>
    <t>BIHOR</t>
  </si>
  <si>
    <t>BISTRIŢA-NĂSĂUD</t>
  </si>
  <si>
    <t>BOTOŞANI</t>
  </si>
  <si>
    <t>BRAŞOV</t>
  </si>
  <si>
    <t>BRĂILA</t>
  </si>
  <si>
    <t>BUZĂU</t>
  </si>
  <si>
    <t>CARAŞ-SEVERIN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</si>
  <si>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</si>
  <si>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</si>
  <si>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</si>
  <si>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</si>
  <si>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</si>
  <si>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</si>
  <si>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</si>
  <si>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</si>
  <si>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1)</t>
  </si>
  <si>
    <t>GORJ</t>
  </si>
  <si>
    <t>HARGHITA</t>
  </si>
  <si>
    <t>HUNEDOARA</t>
  </si>
  <si>
    <t>IALOMIŢA</t>
  </si>
  <si>
    <t>IAŞI</t>
  </si>
  <si>
    <t>ILFOV</t>
  </si>
  <si>
    <t>MARAMUREŞ</t>
  </si>
  <si>
    <t>2)</t>
  </si>
  <si>
    <t>MEHEDINŢI</t>
  </si>
  <si>
    <t>MUREŞ</t>
  </si>
  <si>
    <t>NEAMŢ</t>
  </si>
  <si>
    <t>OLT</t>
  </si>
  <si>
    <t>PRAHOVA</t>
  </si>
  <si>
    <t>SATU MARE</t>
  </si>
  <si>
    <t>SĂLAJ</t>
  </si>
  <si>
    <t>SIBIU</t>
  </si>
  <si>
    <t>SUCEAVA</t>
  </si>
  <si>
    <t>TELEORMAN</t>
  </si>
  <si>
    <t xml:space="preserve">TIMIŞ </t>
  </si>
  <si>
    <t>TULCEA</t>
  </si>
  <si>
    <t>VASLUI</t>
  </si>
  <si>
    <t>VÂLCEA</t>
  </si>
  <si>
    <t>VRANCEA</t>
  </si>
  <si>
    <t>MUNICIPIUL BUCUREŞTI</t>
  </si>
  <si>
    <t>3)</t>
  </si>
  <si>
    <r>
      <rPr>
        <vertAlign val="superscript"/>
        <sz val="12"/>
        <rFont val="Arial"/>
        <family val="2"/>
      </rPr>
      <t xml:space="preserve">1) </t>
    </r>
    <r>
      <rPr>
        <sz val="12"/>
        <rFont val="Arial"/>
        <family val="2"/>
      </rPr>
      <t>include si diminuarea cu  143  mii lei, a sumei alocate prin Legea bugetului de stat, nr.5/2020, pentru finanțarea cheltuielilor de funcţionare ale căminelor pentru persoane vârstnice din județul Giurgiu</t>
    </r>
  </si>
  <si>
    <r>
      <rPr>
        <vertAlign val="superscript"/>
        <sz val="12"/>
        <rFont val="Arial"/>
        <family val="2"/>
      </rPr>
      <t xml:space="preserve">2)  </t>
    </r>
    <r>
      <rPr>
        <sz val="12"/>
        <rFont val="Arial"/>
        <family val="2"/>
      </rPr>
      <t xml:space="preserve"> Include si suma de 225 mii lei pentru finanţarea Centrului de zi Sf.Nicolae Recea și a Centrului de servicii de recuperare neuromotorie de tip ambulatoriu Sf. Nicolae Recea, de la nivelul  Comunei Recea, județul Maramureș</t>
    </r>
  </si>
  <si>
    <r>
      <rPr>
        <vertAlign val="superscript"/>
        <sz val="12"/>
        <rFont val="Arial"/>
        <family val="2"/>
      </rPr>
      <t xml:space="preserve">3)  </t>
    </r>
    <r>
      <rPr>
        <sz val="12"/>
        <rFont val="Arial"/>
        <family val="2"/>
      </rPr>
      <t xml:space="preserve">include si :    </t>
    </r>
  </si>
  <si>
    <t xml:space="preserve"> - suma de 12.241  mii lei pentru finantarea centrelor publice pentru persoane adulte cu handicap, din care: sector1= 2.731 mii lei, sector 2=3.513 mii lei, sector 3=2.875 mii lei, sector 4=1.456 lei, sector 5=477 mii lei, sector 6=1.189 lei, reprezentând 70 % din fundamentările transmise de Ministerul Muncii și Protecției Sociale, pe baza standardelor de cost pentru servicii sociale prevăzute de Hotărârea Guvernului nr. 426 /2020</t>
  </si>
  <si>
    <t>Anexa nr.4</t>
  </si>
  <si>
    <t xml:space="preserve"> - suma de 24.465  mii lei pentru finantarea sistemului de protectie a copilului, din care: sector 1=3.708 mii lei, sector 2=4.659 mii lei,                     sector 3=3.650 mii lei, sector 4=4.635  mii lei, sector 5=3.146  mii lei, sector 6=4.667   mii lei, reprezentând 70 % din necesarul fundamentat de Ministerul Muncii și Protecției Sociale,  pe baza standardelor de cost pentru servicii sociale prevăzute de Hotărârea Guvernului nr. 426 /2020</t>
  </si>
  <si>
    <t>TOTAL INFLUENȚE</t>
  </si>
  <si>
    <t>Sume rezervate</t>
  </si>
  <si>
    <r>
      <t xml:space="preserve">5)  </t>
    </r>
    <r>
      <rPr>
        <sz val="12"/>
        <rFont val="Arial"/>
        <family val="2"/>
      </rPr>
      <t xml:space="preserve"> 70% din necesarul fundamentat în baza numărului de beneficiari transmis de către unitățile/subdiviziunile administrativ-teritoriale</t>
    </r>
  </si>
  <si>
    <r>
      <t xml:space="preserve">6)    </t>
    </r>
    <r>
      <rPr>
        <sz val="12"/>
        <rFont val="Arial"/>
        <family val="2"/>
      </rPr>
      <t>potrivit datelor transmise de către unitățile/subdiviziunile administrativ-teritoriale</t>
    </r>
  </si>
  <si>
    <t>6)</t>
  </si>
  <si>
    <t>x</t>
  </si>
  <si>
    <r>
      <rPr>
        <vertAlign val="superscript"/>
        <sz val="12"/>
        <rFont val="Arial"/>
        <family val="2"/>
      </rPr>
      <t xml:space="preserve">4) </t>
    </r>
    <r>
      <rPr>
        <sz val="12"/>
        <rFont val="Arial"/>
        <family val="2"/>
      </rPr>
      <t>se repartizează sectoarelor municipiului București prin hotărâre a Guvernului inițiată de Ministerul Agriculturii și Dezvoltării Rurale, pentru finanțarea Programului pentru școli al României</t>
    </r>
  </si>
  <si>
    <t>Acordarea suportului alimentar pentru 150 unităţi de învăţământ preuniversitar de stat,  potrivit prevederilor  O.U.G.nr.  9/2020 pentru semestrul I al anului școlar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</si>
</sst>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\ \ 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12"/>
      <color indexed="8"/>
      <name val="Arial"/>
      <family val="2"/>
    </font>
    <font>
      <sz val="12"/>
      <color indexed="8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vertAlign val="superscript"/>
      <sz val="12"/>
      <name val="Arial"/>
      <family val="2"/>
    </font>
    <font>
      <vertAlign val="superscript"/>
      <sz val="12"/>
      <color rgb="FFFF0000"/>
      <name val="Arial"/>
      <family val="2"/>
      <charset val="238"/>
    </font>
    <font>
      <vertAlign val="superscript"/>
      <sz val="12"/>
      <name val="Arial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67">
    <xf numFmtId="0" fontId="0" fillId="0" borderId="0" xfId="0"/>
    <xf numFmtId="0" fontId="2" fillId="0" borderId="0" xfId="1" applyFont="1"/>
    <xf numFmtId="0" fontId="2" fillId="0" borderId="0" xfId="1" applyFont="1" applyFill="1" applyAlignment="1"/>
    <xf numFmtId="0" fontId="4" fillId="0" borderId="0" xfId="1" applyFont="1" applyFill="1" applyBorder="1" applyAlignment="1">
      <alignment horizontal="left" vertical="center"/>
    </xf>
    <xf numFmtId="2" fontId="5" fillId="0" borderId="0" xfId="1" applyNumberFormat="1" applyFont="1" applyFill="1" applyBorder="1" applyAlignment="1">
      <alignment horizontal="left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right" vertical="center" wrapText="1"/>
    </xf>
    <xf numFmtId="0" fontId="2" fillId="0" borderId="1" xfId="1" applyFont="1" applyBorder="1"/>
    <xf numFmtId="0" fontId="6" fillId="0" borderId="1" xfId="2" applyFont="1" applyFill="1" applyBorder="1" applyAlignment="1">
      <alignment horizontal="center" vertical="center" wrapText="1"/>
    </xf>
    <xf numFmtId="0" fontId="2" fillId="0" borderId="0" xfId="1" applyFont="1" applyBorder="1"/>
    <xf numFmtId="0" fontId="6" fillId="0" borderId="0" xfId="2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right" vertical="center" wrapText="1"/>
    </xf>
    <xf numFmtId="0" fontId="2" fillId="0" borderId="5" xfId="1" applyFont="1" applyBorder="1"/>
    <xf numFmtId="0" fontId="6" fillId="0" borderId="5" xfId="2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8" fillId="0" borderId="0" xfId="3" applyFont="1" applyFill="1" applyBorder="1" applyAlignment="1" applyProtection="1"/>
    <xf numFmtId="0" fontId="4" fillId="0" borderId="0" xfId="1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 applyProtection="1"/>
    <xf numFmtId="0" fontId="2" fillId="0" borderId="0" xfId="1" applyFont="1" applyFill="1" applyBorder="1" applyProtection="1">
      <protection locked="0"/>
    </xf>
    <xf numFmtId="3" fontId="5" fillId="0" borderId="0" xfId="4" applyNumberFormat="1" applyFont="1" applyFill="1" applyBorder="1" applyAlignment="1" applyProtection="1">
      <alignment horizontal="right"/>
    </xf>
    <xf numFmtId="3" fontId="2" fillId="0" borderId="0" xfId="1" applyNumberFormat="1" applyFont="1"/>
    <xf numFmtId="3" fontId="9" fillId="0" borderId="0" xfId="4" applyNumberFormat="1" applyFont="1" applyFill="1" applyBorder="1" applyAlignment="1" applyProtection="1">
      <alignment horizontal="left"/>
    </xf>
    <xf numFmtId="0" fontId="7" fillId="0" borderId="0" xfId="1" applyFont="1" applyFill="1" applyBorder="1" applyProtection="1">
      <protection locked="0"/>
    </xf>
    <xf numFmtId="164" fontId="8" fillId="0" borderId="5" xfId="3" applyNumberFormat="1" applyFont="1" applyFill="1" applyBorder="1" applyAlignment="1" applyProtection="1"/>
    <xf numFmtId="0" fontId="2" fillId="0" borderId="5" xfId="1" applyFont="1" applyFill="1" applyBorder="1" applyAlignment="1" applyProtection="1">
      <alignment horizontal="left" vertical="center" wrapText="1"/>
      <protection locked="0"/>
    </xf>
    <xf numFmtId="3" fontId="5" fillId="0" borderId="5" xfId="4" applyNumberFormat="1" applyFont="1" applyFill="1" applyBorder="1" applyAlignment="1" applyProtection="1">
      <alignment horizontal="right"/>
    </xf>
    <xf numFmtId="3" fontId="10" fillId="0" borderId="5" xfId="4" applyNumberFormat="1" applyFont="1" applyFill="1" applyBorder="1" applyAlignment="1" applyProtection="1">
      <alignment horizontal="left"/>
    </xf>
    <xf numFmtId="2" fontId="11" fillId="0" borderId="0" xfId="1" applyNumberFormat="1" applyFont="1" applyFill="1" applyAlignment="1">
      <alignment vertical="center" wrapText="1"/>
    </xf>
    <xf numFmtId="0" fontId="13" fillId="0" borderId="0" xfId="1" applyFont="1" applyFill="1"/>
    <xf numFmtId="0" fontId="9" fillId="0" borderId="0" xfId="1" applyFont="1" applyFill="1" applyAlignment="1">
      <alignment vertical="center" wrapText="1"/>
    </xf>
    <xf numFmtId="0" fontId="13" fillId="2" borderId="0" xfId="1" applyFont="1" applyFill="1"/>
    <xf numFmtId="0" fontId="2" fillId="0" borderId="0" xfId="1" applyFont="1" applyFill="1"/>
    <xf numFmtId="3" fontId="12" fillId="0" borderId="0" xfId="1" applyNumberFormat="1" applyFont="1" applyFill="1" applyBorder="1" applyAlignment="1">
      <alignment horizontal="left" vertical="center"/>
    </xf>
    <xf numFmtId="0" fontId="14" fillId="2" borderId="0" xfId="1" applyNumberFormat="1" applyFont="1" applyFill="1" applyAlignment="1">
      <alignment horizontal="left" vertical="center" wrapText="1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3" fontId="10" fillId="0" borderId="0" xfId="4" applyNumberFormat="1" applyFont="1" applyFill="1" applyBorder="1" applyAlignment="1" applyProtection="1">
      <alignment horizontal="left"/>
    </xf>
    <xf numFmtId="3" fontId="2" fillId="0" borderId="0" xfId="1" applyNumberFormat="1" applyFont="1" applyBorder="1"/>
    <xf numFmtId="3" fontId="2" fillId="0" borderId="5" xfId="1" applyNumberFormat="1" applyFont="1" applyBorder="1" applyAlignment="1">
      <alignment horizontal="right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 wrapText="1"/>
    </xf>
    <xf numFmtId="0" fontId="2" fillId="0" borderId="0" xfId="1" applyNumberFormat="1" applyFont="1" applyFill="1" applyAlignment="1">
      <alignment horizontal="left" vertical="center" wrapText="1"/>
    </xf>
    <xf numFmtId="0" fontId="14" fillId="2" borderId="0" xfId="1" applyNumberFormat="1" applyFont="1" applyFill="1" applyAlignment="1">
      <alignment horizontal="left" vertical="center" wrapText="1"/>
    </xf>
    <xf numFmtId="0" fontId="12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</cellXfs>
  <cellStyles count="5">
    <cellStyle name="Normal" xfId="0" builtinId="0"/>
    <cellStyle name="Normal 2" xfId="1"/>
    <cellStyle name="Normal_Caiet fundamentari 2008" xfId="2"/>
    <cellStyle name="Normal_fi 2" xfId="4"/>
    <cellStyle name="Normal_vp si po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cu\lucrari\Documents%20and%20Settings\Administrator\Desktop\documente\documente\buget\2003%20propuneri\2003%20bu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34\D%20on%20blocserv2\2007-2010%20limite\Documents%20and%20Settings\Administrator\Desktop\documente\documente\buget\2003%20propuneri\2003%20bu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(4)"/>
      <sheetName val="buget (3)"/>
      <sheetName val="buget (2)"/>
      <sheetName val="buget"/>
      <sheetName val="nr de personal"/>
      <sheetName val="nr de personal paunica"/>
      <sheetName val="nr de personal 1"/>
      <sheetName val="bugetsi pers redus cu 7000"/>
      <sheetName val="centralizatorMEC "/>
      <sheetName val="situatie comparativa"/>
      <sheetName val="situatie comparativa sindic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(4)"/>
      <sheetName val="buget (3)"/>
      <sheetName val="buget (2)"/>
      <sheetName val="buget"/>
      <sheetName val="nr de personal"/>
      <sheetName val="nr de personal paunica"/>
      <sheetName val="nr de personal 1"/>
      <sheetName val="bugetsi pers redus cu 7000"/>
      <sheetName val="centralizatorMEC "/>
      <sheetName val="situatie comparativa"/>
      <sheetName val="situatie comparativa sindic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V64"/>
  <sheetViews>
    <sheetView tabSelected="1" view="pageBreakPreview" zoomScale="80" zoomScaleNormal="100" zoomScaleSheetLayoutView="80" workbookViewId="0">
      <selection activeCell="O10" sqref="O10"/>
    </sheetView>
  </sheetViews>
  <sheetFormatPr defaultRowHeight="15" x14ac:dyDescent="0.2"/>
  <cols>
    <col min="1" max="1" width="5.85546875" style="1" customWidth="1"/>
    <col min="2" max="2" width="33.5703125" style="1" customWidth="1"/>
    <col min="3" max="3" width="17" style="1" customWidth="1"/>
    <col min="4" max="4" width="5" style="1" customWidth="1"/>
    <col min="5" max="5" width="20" style="1" customWidth="1"/>
    <col min="6" max="6" width="4.85546875" style="1" customWidth="1"/>
    <col min="7" max="7" width="23.28515625" style="1" customWidth="1"/>
    <col min="8" max="8" width="4.5703125" style="1" customWidth="1"/>
    <col min="9" max="9" width="23.28515625" style="1" customWidth="1"/>
    <col min="10" max="10" width="4.28515625" style="1" customWidth="1"/>
    <col min="11" max="11" width="19.140625" style="1" customWidth="1"/>
    <col min="12" max="16384" width="9.140625" style="1"/>
  </cols>
  <sheetData>
    <row r="1" spans="1:11" x14ac:dyDescent="0.2">
      <c r="K1" s="1" t="s">
        <v>63</v>
      </c>
    </row>
    <row r="3" spans="1:11" ht="16.5" customHeight="1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x14ac:dyDescent="0.2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x14ac:dyDescent="0.2">
      <c r="A6" s="2"/>
      <c r="B6" s="2"/>
      <c r="C6" s="2"/>
      <c r="D6" s="2"/>
      <c r="E6" s="2"/>
    </row>
    <row r="7" spans="1:11" ht="15.75" x14ac:dyDescent="0.2">
      <c r="A7" s="3"/>
      <c r="B7" s="3"/>
      <c r="C7" s="4"/>
      <c r="D7" s="4"/>
      <c r="E7" s="4"/>
      <c r="G7" s="5"/>
      <c r="K7" s="6" t="s">
        <v>3</v>
      </c>
    </row>
    <row r="8" spans="1:11" ht="16.5" customHeight="1" x14ac:dyDescent="0.2">
      <c r="A8" s="52" t="s">
        <v>4</v>
      </c>
      <c r="B8" s="55" t="s">
        <v>5</v>
      </c>
      <c r="C8" s="52" t="s">
        <v>65</v>
      </c>
      <c r="D8" s="7"/>
      <c r="E8" s="58" t="s">
        <v>6</v>
      </c>
      <c r="F8" s="58"/>
      <c r="G8" s="58"/>
      <c r="H8" s="58"/>
      <c r="I8" s="58"/>
      <c r="J8" s="58"/>
      <c r="K8" s="58"/>
    </row>
    <row r="9" spans="1:11" ht="23.25" customHeight="1" x14ac:dyDescent="0.2">
      <c r="A9" s="53"/>
      <c r="B9" s="56"/>
      <c r="C9" s="53"/>
      <c r="D9" s="8"/>
      <c r="E9" s="59" t="s">
        <v>7</v>
      </c>
      <c r="F9" s="48" t="s">
        <v>72</v>
      </c>
      <c r="G9" s="48"/>
      <c r="H9" s="9"/>
      <c r="I9" s="60" t="s">
        <v>8</v>
      </c>
      <c r="J9" s="10"/>
      <c r="K9" s="48" t="s">
        <v>9</v>
      </c>
    </row>
    <row r="10" spans="1:11" ht="18.75" customHeight="1" x14ac:dyDescent="0.2">
      <c r="A10" s="53"/>
      <c r="B10" s="56"/>
      <c r="C10" s="53"/>
      <c r="D10" s="8"/>
      <c r="E10" s="59"/>
      <c r="F10" s="49"/>
      <c r="G10" s="49"/>
      <c r="H10" s="11"/>
      <c r="I10" s="61"/>
      <c r="J10" s="12"/>
      <c r="K10" s="49"/>
    </row>
    <row r="11" spans="1:11" ht="85.5" customHeight="1" x14ac:dyDescent="0.2">
      <c r="A11" s="54"/>
      <c r="B11" s="57"/>
      <c r="C11" s="54"/>
      <c r="D11" s="13"/>
      <c r="E11" s="59"/>
      <c r="F11" s="50"/>
      <c r="G11" s="50"/>
      <c r="H11" s="14"/>
      <c r="I11" s="61"/>
      <c r="J11" s="15"/>
      <c r="K11" s="50"/>
    </row>
    <row r="12" spans="1:11" ht="18" customHeight="1" x14ac:dyDescent="0.2">
      <c r="A12" s="16">
        <v>0</v>
      </c>
      <c r="B12" s="17">
        <v>1</v>
      </c>
      <c r="C12" s="16" t="s">
        <v>10</v>
      </c>
      <c r="D12" s="13"/>
      <c r="E12" s="16">
        <v>3</v>
      </c>
      <c r="F12" s="18"/>
      <c r="G12" s="18">
        <v>4</v>
      </c>
      <c r="H12" s="14"/>
      <c r="I12" s="15">
        <v>5</v>
      </c>
      <c r="J12" s="15"/>
      <c r="K12" s="18">
        <v>6</v>
      </c>
    </row>
    <row r="13" spans="1:11" ht="18.75" x14ac:dyDescent="0.25">
      <c r="A13" s="19"/>
      <c r="B13" s="20" t="s">
        <v>11</v>
      </c>
      <c r="C13" s="21">
        <f>SUM(C14:C56)</f>
        <v>1227307</v>
      </c>
      <c r="D13" s="22"/>
      <c r="E13" s="21">
        <f>SUM(E14:E55)</f>
        <v>1033799</v>
      </c>
      <c r="F13" s="23" t="s">
        <v>13</v>
      </c>
      <c r="G13" s="21">
        <f>SUM(G14:G55)</f>
        <v>42716</v>
      </c>
      <c r="H13" s="21"/>
      <c r="I13" s="21">
        <f>SUM(I14:I55)</f>
        <v>-8796</v>
      </c>
      <c r="J13" s="23" t="s">
        <v>69</v>
      </c>
      <c r="K13" s="21">
        <f>SUM(K14:K55)</f>
        <v>107058</v>
      </c>
    </row>
    <row r="14" spans="1:11" ht="22.5" customHeight="1" x14ac:dyDescent="0.2">
      <c r="A14" s="24">
        <v>1</v>
      </c>
      <c r="B14" s="25" t="s">
        <v>14</v>
      </c>
      <c r="C14" s="26">
        <f>G14+K14+I14+E14</f>
        <v>23237</v>
      </c>
      <c r="D14" s="26"/>
      <c r="E14" s="26">
        <v>21137</v>
      </c>
      <c r="F14" s="27"/>
      <c r="G14" s="27">
        <v>779</v>
      </c>
      <c r="H14" s="27"/>
      <c r="I14" s="27">
        <v>16</v>
      </c>
      <c r="J14" s="27"/>
      <c r="K14" s="27">
        <v>1305</v>
      </c>
    </row>
    <row r="15" spans="1:11" ht="22.5" customHeight="1" x14ac:dyDescent="0.2">
      <c r="A15" s="24">
        <v>2</v>
      </c>
      <c r="B15" s="25" t="s">
        <v>15</v>
      </c>
      <c r="C15" s="26">
        <f t="shared" ref="C15:C31" si="0">G15+K15+I15+E15</f>
        <v>26168</v>
      </c>
      <c r="D15" s="26"/>
      <c r="E15" s="26">
        <v>22952</v>
      </c>
      <c r="F15" s="27"/>
      <c r="G15" s="27">
        <v>1581</v>
      </c>
      <c r="H15" s="27"/>
      <c r="I15" s="27">
        <v>-551</v>
      </c>
      <c r="J15" s="27"/>
      <c r="K15" s="27">
        <v>2186</v>
      </c>
    </row>
    <row r="16" spans="1:11" ht="22.5" customHeight="1" x14ac:dyDescent="0.2">
      <c r="A16" s="24">
        <v>3</v>
      </c>
      <c r="B16" s="25" t="s">
        <v>16</v>
      </c>
      <c r="C16" s="26">
        <f t="shared" si="0"/>
        <v>32352</v>
      </c>
      <c r="D16" s="26"/>
      <c r="E16" s="26">
        <v>28612</v>
      </c>
      <c r="F16" s="27"/>
      <c r="G16" s="27">
        <v>181</v>
      </c>
      <c r="H16" s="27"/>
      <c r="I16" s="27">
        <v>-199</v>
      </c>
      <c r="J16" s="27"/>
      <c r="K16" s="27">
        <v>3758</v>
      </c>
    </row>
    <row r="17" spans="1:11" ht="22.5" customHeight="1" x14ac:dyDescent="0.2">
      <c r="A17" s="24">
        <v>4</v>
      </c>
      <c r="B17" s="25" t="s">
        <v>17</v>
      </c>
      <c r="C17" s="26">
        <f t="shared" si="0"/>
        <v>26331</v>
      </c>
      <c r="D17" s="26"/>
      <c r="E17" s="26">
        <v>23863</v>
      </c>
      <c r="F17" s="27"/>
      <c r="G17" s="27">
        <v>1025</v>
      </c>
      <c r="H17" s="27"/>
      <c r="I17" s="27">
        <v>-467</v>
      </c>
      <c r="J17" s="27"/>
      <c r="K17" s="27">
        <v>1910</v>
      </c>
    </row>
    <row r="18" spans="1:11" ht="22.5" customHeight="1" x14ac:dyDescent="0.2">
      <c r="A18" s="24">
        <v>5</v>
      </c>
      <c r="B18" s="25" t="s">
        <v>18</v>
      </c>
      <c r="C18" s="26">
        <f t="shared" si="0"/>
        <v>25646</v>
      </c>
      <c r="D18" s="26"/>
      <c r="E18" s="26">
        <v>21187</v>
      </c>
      <c r="F18" s="27"/>
      <c r="G18" s="27">
        <v>2038</v>
      </c>
      <c r="H18" s="27"/>
      <c r="I18" s="27">
        <v>-142</v>
      </c>
      <c r="J18" s="27"/>
      <c r="K18" s="27">
        <v>2563</v>
      </c>
    </row>
    <row r="19" spans="1:11" ht="22.5" customHeight="1" x14ac:dyDescent="0.2">
      <c r="A19" s="24">
        <v>6</v>
      </c>
      <c r="B19" s="25" t="s">
        <v>19</v>
      </c>
      <c r="C19" s="26">
        <f t="shared" si="0"/>
        <v>23950</v>
      </c>
      <c r="D19" s="26"/>
      <c r="E19" s="26">
        <v>20521</v>
      </c>
      <c r="F19" s="27"/>
      <c r="G19" s="27">
        <v>1041</v>
      </c>
      <c r="H19" s="27"/>
      <c r="I19" s="27">
        <v>-166</v>
      </c>
      <c r="J19" s="27"/>
      <c r="K19" s="27">
        <v>2554</v>
      </c>
    </row>
    <row r="20" spans="1:11" ht="22.5" customHeight="1" x14ac:dyDescent="0.2">
      <c r="A20" s="24">
        <v>7</v>
      </c>
      <c r="B20" s="25" t="s">
        <v>20</v>
      </c>
      <c r="C20" s="26">
        <f t="shared" si="0"/>
        <v>20131</v>
      </c>
      <c r="D20" s="26"/>
      <c r="E20" s="26">
        <v>17131</v>
      </c>
      <c r="F20" s="27"/>
      <c r="G20" s="27">
        <v>1474</v>
      </c>
      <c r="H20" s="27"/>
      <c r="I20" s="27">
        <v>-338</v>
      </c>
      <c r="J20" s="27"/>
      <c r="K20" s="27">
        <v>1864</v>
      </c>
    </row>
    <row r="21" spans="1:11" ht="22.5" customHeight="1" x14ac:dyDescent="0.2">
      <c r="A21" s="24">
        <v>8</v>
      </c>
      <c r="B21" s="25" t="s">
        <v>21</v>
      </c>
      <c r="C21" s="26">
        <f t="shared" si="0"/>
        <v>27488</v>
      </c>
      <c r="D21" s="26"/>
      <c r="E21" s="26">
        <v>23812</v>
      </c>
      <c r="F21" s="27"/>
      <c r="G21" s="27">
        <v>451</v>
      </c>
      <c r="H21" s="27"/>
      <c r="I21" s="27">
        <v>-265</v>
      </c>
      <c r="J21" s="27"/>
      <c r="K21" s="27">
        <v>3490</v>
      </c>
    </row>
    <row r="22" spans="1:11" ht="22.5" customHeight="1" x14ac:dyDescent="0.2">
      <c r="A22" s="24">
        <v>9</v>
      </c>
      <c r="B22" s="25" t="s">
        <v>22</v>
      </c>
      <c r="C22" s="26">
        <f t="shared" si="0"/>
        <v>20285</v>
      </c>
      <c r="D22" s="26"/>
      <c r="E22" s="26">
        <v>17080</v>
      </c>
      <c r="F22" s="27"/>
      <c r="G22" s="27">
        <v>469</v>
      </c>
      <c r="H22" s="27"/>
      <c r="I22" s="27">
        <v>-163</v>
      </c>
      <c r="J22" s="27"/>
      <c r="K22" s="27">
        <v>2899</v>
      </c>
    </row>
    <row r="23" spans="1:11" ht="22.5" customHeight="1" x14ac:dyDescent="0.2">
      <c r="A23" s="24">
        <v>10</v>
      </c>
      <c r="B23" s="25" t="s">
        <v>23</v>
      </c>
      <c r="C23" s="26">
        <f t="shared" si="0"/>
        <v>16795</v>
      </c>
      <c r="D23" s="26"/>
      <c r="E23" s="26">
        <v>13480</v>
      </c>
      <c r="F23" s="27"/>
      <c r="G23" s="27">
        <v>879</v>
      </c>
      <c r="H23" s="27"/>
      <c r="I23" s="27">
        <v>-264</v>
      </c>
      <c r="J23" s="27"/>
      <c r="K23" s="27">
        <v>2700</v>
      </c>
    </row>
    <row r="24" spans="1:11" ht="22.5" customHeight="1" x14ac:dyDescent="0.2">
      <c r="A24" s="24">
        <v>11</v>
      </c>
      <c r="B24" s="25" t="s">
        <v>24</v>
      </c>
      <c r="C24" s="26">
        <f t="shared" si="0"/>
        <v>21495</v>
      </c>
      <c r="D24" s="26"/>
      <c r="E24" s="26">
        <v>19205</v>
      </c>
      <c r="F24" s="27"/>
      <c r="G24" s="27">
        <v>460</v>
      </c>
      <c r="H24" s="27"/>
      <c r="I24" s="27">
        <v>-137</v>
      </c>
      <c r="J24" s="27"/>
      <c r="K24" s="27">
        <v>1967</v>
      </c>
    </row>
    <row r="25" spans="1:11" ht="22.5" customHeight="1" x14ac:dyDescent="0.2">
      <c r="A25" s="24">
        <v>12</v>
      </c>
      <c r="B25" s="25" t="s">
        <v>25</v>
      </c>
      <c r="C25" s="26">
        <f t="shared" si="0"/>
        <v>24759</v>
      </c>
      <c r="D25" s="26"/>
      <c r="E25" s="26">
        <v>22398</v>
      </c>
      <c r="F25" s="27"/>
      <c r="G25" s="27">
        <v>1504</v>
      </c>
      <c r="H25" s="27"/>
      <c r="I25" s="27">
        <v>-224</v>
      </c>
      <c r="J25" s="27"/>
      <c r="K25" s="27">
        <v>1081</v>
      </c>
    </row>
    <row r="26" spans="1:11" ht="22.5" customHeight="1" x14ac:dyDescent="0.2">
      <c r="A26" s="24">
        <v>13</v>
      </c>
      <c r="B26" s="25" t="s">
        <v>26</v>
      </c>
      <c r="C26" s="26">
        <f t="shared" si="0"/>
        <v>36148</v>
      </c>
      <c r="D26" s="26"/>
      <c r="E26" s="26">
        <v>30505</v>
      </c>
      <c r="F26" s="27"/>
      <c r="G26" s="27">
        <v>2237</v>
      </c>
      <c r="H26" s="27"/>
      <c r="I26" s="27">
        <v>-141</v>
      </c>
      <c r="J26" s="27"/>
      <c r="K26" s="27">
        <v>3547</v>
      </c>
    </row>
    <row r="27" spans="1:11" ht="22.5" customHeight="1" x14ac:dyDescent="0.2">
      <c r="A27" s="24">
        <v>14</v>
      </c>
      <c r="B27" s="25" t="s">
        <v>27</v>
      </c>
      <c r="C27" s="26">
        <f t="shared" si="0"/>
        <v>28485</v>
      </c>
      <c r="D27" s="26"/>
      <c r="E27" s="26">
        <v>24065</v>
      </c>
      <c r="F27" s="27"/>
      <c r="G27" s="27">
        <v>1399</v>
      </c>
      <c r="H27" s="27"/>
      <c r="I27" s="27">
        <v>-198</v>
      </c>
      <c r="J27" s="27"/>
      <c r="K27" s="27">
        <v>3219</v>
      </c>
    </row>
    <row r="28" spans="1:11" ht="22.5" customHeight="1" x14ac:dyDescent="0.2">
      <c r="A28" s="24">
        <v>15</v>
      </c>
      <c r="B28" s="25" t="s">
        <v>28</v>
      </c>
      <c r="C28" s="26">
        <f t="shared" si="0"/>
        <v>10297</v>
      </c>
      <c r="D28" s="26"/>
      <c r="E28" s="26">
        <v>9151</v>
      </c>
      <c r="F28" s="27"/>
      <c r="G28" s="27">
        <v>421</v>
      </c>
      <c r="H28" s="27"/>
      <c r="I28" s="27">
        <v>-96</v>
      </c>
      <c r="J28" s="27"/>
      <c r="K28" s="27">
        <v>821</v>
      </c>
    </row>
    <row r="29" spans="1:11" ht="22.5" customHeight="1" x14ac:dyDescent="0.2">
      <c r="A29" s="24">
        <v>16</v>
      </c>
      <c r="B29" s="25" t="s">
        <v>29</v>
      </c>
      <c r="C29" s="26">
        <f t="shared" si="0"/>
        <v>36220</v>
      </c>
      <c r="D29" s="26"/>
      <c r="E29" s="26">
        <v>32481</v>
      </c>
      <c r="F29" s="27"/>
      <c r="G29" s="27">
        <v>692</v>
      </c>
      <c r="H29" s="27"/>
      <c r="I29" s="27">
        <v>127</v>
      </c>
      <c r="J29" s="27"/>
      <c r="K29" s="27">
        <v>2920</v>
      </c>
    </row>
    <row r="30" spans="1:11" ht="22.5" customHeight="1" x14ac:dyDescent="0.2">
      <c r="A30" s="24">
        <v>17</v>
      </c>
      <c r="B30" s="25" t="s">
        <v>30</v>
      </c>
      <c r="C30" s="26">
        <f t="shared" si="0"/>
        <v>20869</v>
      </c>
      <c r="D30" s="26"/>
      <c r="E30" s="26">
        <v>18114</v>
      </c>
      <c r="F30" s="27"/>
      <c r="G30" s="27">
        <v>1018</v>
      </c>
      <c r="H30" s="27"/>
      <c r="I30" s="27">
        <v>-393</v>
      </c>
      <c r="J30" s="27"/>
      <c r="K30" s="27">
        <v>2130</v>
      </c>
    </row>
    <row r="31" spans="1:11" ht="22.5" customHeight="1" x14ac:dyDescent="0.2">
      <c r="A31" s="24">
        <v>18</v>
      </c>
      <c r="B31" s="25" t="s">
        <v>31</v>
      </c>
      <c r="C31" s="26">
        <f t="shared" si="0"/>
        <v>30491</v>
      </c>
      <c r="D31" s="26"/>
      <c r="E31" s="26">
        <v>27229</v>
      </c>
      <c r="F31" s="27"/>
      <c r="G31" s="27">
        <v>1115</v>
      </c>
      <c r="H31" s="27"/>
      <c r="I31" s="27">
        <v>-172</v>
      </c>
      <c r="J31" s="27"/>
      <c r="K31" s="27">
        <v>2319</v>
      </c>
    </row>
    <row r="32" spans="1:11" ht="22.5" customHeight="1" x14ac:dyDescent="0.2">
      <c r="A32" s="24">
        <v>19</v>
      </c>
      <c r="B32" s="25" t="s">
        <v>32</v>
      </c>
      <c r="C32" s="26">
        <f>G32+K32+I32+E32-143</f>
        <v>19234</v>
      </c>
      <c r="D32" s="28" t="s">
        <v>33</v>
      </c>
      <c r="E32" s="26">
        <v>17835</v>
      </c>
      <c r="F32" s="27"/>
      <c r="G32" s="27">
        <v>888</v>
      </c>
      <c r="H32" s="27"/>
      <c r="I32" s="27">
        <v>-228</v>
      </c>
      <c r="J32" s="27"/>
      <c r="K32" s="27">
        <v>882</v>
      </c>
    </row>
    <row r="33" spans="1:11" ht="22.5" customHeight="1" x14ac:dyDescent="0.2">
      <c r="A33" s="24">
        <v>20</v>
      </c>
      <c r="B33" s="25" t="s">
        <v>34</v>
      </c>
      <c r="C33" s="26">
        <f t="shared" ref="C33:C38" si="1">G33+K33+I33+E33</f>
        <v>20357</v>
      </c>
      <c r="D33" s="26"/>
      <c r="E33" s="26">
        <v>16846</v>
      </c>
      <c r="F33" s="27"/>
      <c r="G33" s="27">
        <v>389</v>
      </c>
      <c r="H33" s="27"/>
      <c r="I33" s="27">
        <v>-236</v>
      </c>
      <c r="J33" s="27"/>
      <c r="K33" s="27">
        <v>3358</v>
      </c>
    </row>
    <row r="34" spans="1:11" ht="22.5" customHeight="1" x14ac:dyDescent="0.2">
      <c r="A34" s="24">
        <v>21</v>
      </c>
      <c r="B34" s="25" t="s">
        <v>35</v>
      </c>
      <c r="C34" s="26">
        <f t="shared" si="1"/>
        <v>13386</v>
      </c>
      <c r="D34" s="26"/>
      <c r="E34" s="26">
        <v>10837</v>
      </c>
      <c r="F34" s="27"/>
      <c r="G34" s="27">
        <v>979</v>
      </c>
      <c r="H34" s="27"/>
      <c r="I34" s="27">
        <v>-276</v>
      </c>
      <c r="J34" s="27"/>
      <c r="K34" s="27">
        <v>1846</v>
      </c>
    </row>
    <row r="35" spans="1:11" ht="22.5" customHeight="1" x14ac:dyDescent="0.2">
      <c r="A35" s="24">
        <v>22</v>
      </c>
      <c r="B35" s="25" t="s">
        <v>36</v>
      </c>
      <c r="C35" s="26">
        <f t="shared" si="1"/>
        <v>25841</v>
      </c>
      <c r="D35" s="26"/>
      <c r="E35" s="26">
        <v>21019</v>
      </c>
      <c r="F35" s="27"/>
      <c r="G35" s="27">
        <v>1124</v>
      </c>
      <c r="H35" s="27"/>
      <c r="I35" s="27">
        <v>-153</v>
      </c>
      <c r="J35" s="27"/>
      <c r="K35" s="27">
        <v>3851</v>
      </c>
    </row>
    <row r="36" spans="1:11" ht="22.5" customHeight="1" x14ac:dyDescent="0.2">
      <c r="A36" s="24">
        <v>23</v>
      </c>
      <c r="B36" s="25" t="s">
        <v>37</v>
      </c>
      <c r="C36" s="26">
        <f t="shared" si="1"/>
        <v>15799</v>
      </c>
      <c r="D36" s="26"/>
      <c r="E36" s="26">
        <v>12151</v>
      </c>
      <c r="F36" s="27"/>
      <c r="G36" s="27">
        <v>949</v>
      </c>
      <c r="H36" s="27"/>
      <c r="I36" s="27">
        <v>-150</v>
      </c>
      <c r="J36" s="27"/>
      <c r="K36" s="27">
        <v>2849</v>
      </c>
    </row>
    <row r="37" spans="1:11" ht="22.5" customHeight="1" x14ac:dyDescent="0.2">
      <c r="A37" s="24">
        <v>24</v>
      </c>
      <c r="B37" s="29" t="s">
        <v>38</v>
      </c>
      <c r="C37" s="26">
        <f t="shared" si="1"/>
        <v>45591</v>
      </c>
      <c r="D37" s="26"/>
      <c r="E37" s="26">
        <v>41357</v>
      </c>
      <c r="F37" s="27"/>
      <c r="G37" s="27">
        <v>2317</v>
      </c>
      <c r="H37" s="27"/>
      <c r="I37" s="27">
        <v>-605</v>
      </c>
      <c r="J37" s="27"/>
      <c r="K37" s="27">
        <v>2522</v>
      </c>
    </row>
    <row r="38" spans="1:11" ht="22.5" customHeight="1" x14ac:dyDescent="0.2">
      <c r="A38" s="24">
        <v>25</v>
      </c>
      <c r="B38" s="25" t="s">
        <v>39</v>
      </c>
      <c r="C38" s="26">
        <f t="shared" si="1"/>
        <v>26734</v>
      </c>
      <c r="D38" s="26"/>
      <c r="E38" s="26">
        <v>24640</v>
      </c>
      <c r="F38" s="27"/>
      <c r="G38" s="27">
        <v>1101</v>
      </c>
      <c r="H38" s="27"/>
      <c r="I38" s="27">
        <v>-64</v>
      </c>
      <c r="J38" s="27"/>
      <c r="K38" s="27">
        <v>1057</v>
      </c>
    </row>
    <row r="39" spans="1:11" ht="22.5" customHeight="1" x14ac:dyDescent="0.2">
      <c r="A39" s="24">
        <v>26</v>
      </c>
      <c r="B39" s="25" t="s">
        <v>40</v>
      </c>
      <c r="C39" s="26">
        <f>G39+K39+I39+E39+225</f>
        <v>28888</v>
      </c>
      <c r="D39" s="28" t="s">
        <v>41</v>
      </c>
      <c r="E39" s="26">
        <v>26364</v>
      </c>
      <c r="F39" s="27"/>
      <c r="G39" s="27">
        <v>257</v>
      </c>
      <c r="H39" s="27"/>
      <c r="I39" s="27">
        <v>-174</v>
      </c>
      <c r="J39" s="27"/>
      <c r="K39" s="27">
        <v>2216</v>
      </c>
    </row>
    <row r="40" spans="1:11" ht="22.5" customHeight="1" x14ac:dyDescent="0.2">
      <c r="A40" s="24">
        <v>27</v>
      </c>
      <c r="B40" s="25" t="s">
        <v>42</v>
      </c>
      <c r="C40" s="26">
        <f t="shared" ref="C40:C54" si="2">G40+K40+I40+E40</f>
        <v>23205</v>
      </c>
      <c r="D40" s="26"/>
      <c r="E40" s="26">
        <v>20888</v>
      </c>
      <c r="F40" s="27"/>
      <c r="G40" s="27">
        <v>613</v>
      </c>
      <c r="H40" s="27"/>
      <c r="I40" s="27">
        <v>-36</v>
      </c>
      <c r="J40" s="27"/>
      <c r="K40" s="27">
        <v>1740</v>
      </c>
    </row>
    <row r="41" spans="1:11" ht="22.5" customHeight="1" x14ac:dyDescent="0.2">
      <c r="A41" s="24">
        <v>28</v>
      </c>
      <c r="B41" s="25" t="s">
        <v>43</v>
      </c>
      <c r="C41" s="26">
        <f t="shared" si="2"/>
        <v>24379</v>
      </c>
      <c r="D41" s="26"/>
      <c r="E41" s="26">
        <v>21728</v>
      </c>
      <c r="F41" s="27"/>
      <c r="G41" s="27">
        <v>1207</v>
      </c>
      <c r="H41" s="27"/>
      <c r="I41" s="27">
        <v>-197</v>
      </c>
      <c r="J41" s="27"/>
      <c r="K41" s="27">
        <v>1641</v>
      </c>
    </row>
    <row r="42" spans="1:11" ht="22.5" customHeight="1" x14ac:dyDescent="0.2">
      <c r="A42" s="24">
        <v>29</v>
      </c>
      <c r="B42" s="25" t="s">
        <v>44</v>
      </c>
      <c r="C42" s="26">
        <f t="shared" si="2"/>
        <v>23668</v>
      </c>
      <c r="D42" s="26"/>
      <c r="E42" s="26">
        <v>20313</v>
      </c>
      <c r="F42" s="27"/>
      <c r="G42" s="27">
        <v>1527</v>
      </c>
      <c r="H42" s="27"/>
      <c r="I42" s="27">
        <v>-423</v>
      </c>
      <c r="J42" s="27"/>
      <c r="K42" s="27">
        <v>2251</v>
      </c>
    </row>
    <row r="43" spans="1:11" ht="22.5" customHeight="1" x14ac:dyDescent="0.2">
      <c r="A43" s="24">
        <v>30</v>
      </c>
      <c r="B43" s="25" t="s">
        <v>45</v>
      </c>
      <c r="C43" s="26">
        <f t="shared" si="2"/>
        <v>32544</v>
      </c>
      <c r="D43" s="26"/>
      <c r="E43" s="26">
        <v>31744</v>
      </c>
      <c r="F43" s="27"/>
      <c r="G43" s="27">
        <v>189</v>
      </c>
      <c r="H43" s="27"/>
      <c r="I43" s="27">
        <v>-280</v>
      </c>
      <c r="J43" s="27"/>
      <c r="K43" s="27">
        <v>891</v>
      </c>
    </row>
    <row r="44" spans="1:11" ht="22.5" customHeight="1" x14ac:dyDescent="0.2">
      <c r="A44" s="24">
        <v>31</v>
      </c>
      <c r="B44" s="25" t="s">
        <v>46</v>
      </c>
      <c r="C44" s="26">
        <f t="shared" si="2"/>
        <v>46368</v>
      </c>
      <c r="D44" s="26"/>
      <c r="E44" s="26">
        <v>42732</v>
      </c>
      <c r="F44" s="27"/>
      <c r="G44" s="27">
        <v>1069</v>
      </c>
      <c r="H44" s="27"/>
      <c r="I44" s="27">
        <v>-169</v>
      </c>
      <c r="J44" s="27"/>
      <c r="K44" s="27">
        <v>2736</v>
      </c>
    </row>
    <row r="45" spans="1:11" ht="22.5" customHeight="1" x14ac:dyDescent="0.2">
      <c r="A45" s="24">
        <v>32</v>
      </c>
      <c r="B45" s="25" t="s">
        <v>47</v>
      </c>
      <c r="C45" s="26">
        <f t="shared" si="2"/>
        <v>29417</v>
      </c>
      <c r="D45" s="26"/>
      <c r="E45" s="26">
        <v>27994</v>
      </c>
      <c r="F45" s="27"/>
      <c r="G45" s="27">
        <v>555</v>
      </c>
      <c r="H45" s="27"/>
      <c r="I45" s="27">
        <v>25</v>
      </c>
      <c r="J45" s="27"/>
      <c r="K45" s="27">
        <v>843</v>
      </c>
    </row>
    <row r="46" spans="1:11" ht="22.5" customHeight="1" x14ac:dyDescent="0.2">
      <c r="A46" s="24">
        <v>33</v>
      </c>
      <c r="B46" s="25" t="s">
        <v>48</v>
      </c>
      <c r="C46" s="26">
        <f t="shared" si="2"/>
        <v>18671</v>
      </c>
      <c r="D46" s="26"/>
      <c r="E46" s="26">
        <v>15350</v>
      </c>
      <c r="F46" s="27"/>
      <c r="G46" s="27">
        <v>1150</v>
      </c>
      <c r="H46" s="27"/>
      <c r="I46" s="27">
        <v>-116</v>
      </c>
      <c r="J46" s="27"/>
      <c r="K46" s="27">
        <v>2287</v>
      </c>
    </row>
    <row r="47" spans="1:11" ht="22.5" customHeight="1" x14ac:dyDescent="0.2">
      <c r="A47" s="24">
        <v>34</v>
      </c>
      <c r="B47" s="25" t="s">
        <v>49</v>
      </c>
      <c r="C47" s="26">
        <f t="shared" si="2"/>
        <v>18068</v>
      </c>
      <c r="D47" s="26"/>
      <c r="E47" s="26">
        <v>13858</v>
      </c>
      <c r="F47" s="27"/>
      <c r="G47" s="27">
        <v>2721</v>
      </c>
      <c r="H47" s="27"/>
      <c r="I47" s="27">
        <v>-135</v>
      </c>
      <c r="J47" s="27"/>
      <c r="K47" s="27">
        <v>1624</v>
      </c>
    </row>
    <row r="48" spans="1:11" ht="22.5" customHeight="1" x14ac:dyDescent="0.2">
      <c r="A48" s="24">
        <v>35</v>
      </c>
      <c r="B48" s="25" t="s">
        <v>50</v>
      </c>
      <c r="C48" s="26">
        <f t="shared" si="2"/>
        <v>36312</v>
      </c>
      <c r="D48" s="26"/>
      <c r="E48" s="26">
        <v>32159</v>
      </c>
      <c r="F48" s="27"/>
      <c r="G48" s="27">
        <v>582</v>
      </c>
      <c r="H48" s="27"/>
      <c r="I48" s="27">
        <v>-276</v>
      </c>
      <c r="J48" s="27"/>
      <c r="K48" s="27">
        <v>3847</v>
      </c>
    </row>
    <row r="49" spans="1:22" ht="22.5" customHeight="1" x14ac:dyDescent="0.2">
      <c r="A49" s="24">
        <v>36</v>
      </c>
      <c r="B49" s="25" t="s">
        <v>51</v>
      </c>
      <c r="C49" s="26">
        <f t="shared" si="2"/>
        <v>24681</v>
      </c>
      <c r="D49" s="26"/>
      <c r="E49" s="26">
        <v>23311</v>
      </c>
      <c r="F49" s="27"/>
      <c r="G49" s="27">
        <v>499</v>
      </c>
      <c r="H49" s="27"/>
      <c r="I49" s="27">
        <v>-239</v>
      </c>
      <c r="J49" s="27"/>
      <c r="K49" s="27">
        <v>1110</v>
      </c>
    </row>
    <row r="50" spans="1:22" ht="22.5" customHeight="1" x14ac:dyDescent="0.2">
      <c r="A50" s="24">
        <v>37</v>
      </c>
      <c r="B50" s="25" t="s">
        <v>52</v>
      </c>
      <c r="C50" s="26">
        <f t="shared" si="2"/>
        <v>41452</v>
      </c>
      <c r="D50" s="26"/>
      <c r="E50" s="26">
        <v>34765</v>
      </c>
      <c r="F50" s="27"/>
      <c r="G50" s="27">
        <v>1353</v>
      </c>
      <c r="H50" s="27"/>
      <c r="I50" s="27">
        <v>-164</v>
      </c>
      <c r="J50" s="27"/>
      <c r="K50" s="27">
        <v>5498</v>
      </c>
    </row>
    <row r="51" spans="1:22" ht="22.5" customHeight="1" x14ac:dyDescent="0.2">
      <c r="A51" s="24">
        <v>38</v>
      </c>
      <c r="B51" s="25" t="s">
        <v>53</v>
      </c>
      <c r="C51" s="26">
        <f t="shared" si="2"/>
        <v>13366</v>
      </c>
      <c r="D51" s="26"/>
      <c r="E51" s="26">
        <v>11983</v>
      </c>
      <c r="F51" s="27"/>
      <c r="G51" s="27">
        <v>815</v>
      </c>
      <c r="H51" s="27"/>
      <c r="I51" s="27">
        <v>-105</v>
      </c>
      <c r="J51" s="27"/>
      <c r="K51" s="27">
        <v>673</v>
      </c>
    </row>
    <row r="52" spans="1:22" ht="22.5" customHeight="1" x14ac:dyDescent="0.2">
      <c r="A52" s="24">
        <v>39</v>
      </c>
      <c r="B52" s="25" t="s">
        <v>54</v>
      </c>
      <c r="C52" s="26">
        <f t="shared" si="2"/>
        <v>26489</v>
      </c>
      <c r="D52" s="26"/>
      <c r="E52" s="26">
        <v>24466</v>
      </c>
      <c r="F52" s="27"/>
      <c r="G52" s="27">
        <v>1305</v>
      </c>
      <c r="H52" s="27"/>
      <c r="I52" s="27">
        <v>-624</v>
      </c>
      <c r="J52" s="27"/>
      <c r="K52" s="27">
        <v>1342</v>
      </c>
    </row>
    <row r="53" spans="1:22" ht="22.5" customHeight="1" x14ac:dyDescent="0.2">
      <c r="A53" s="24">
        <v>40</v>
      </c>
      <c r="B53" s="25" t="s">
        <v>55</v>
      </c>
      <c r="C53" s="26">
        <f t="shared" si="2"/>
        <v>37887</v>
      </c>
      <c r="D53" s="26"/>
      <c r="E53" s="26">
        <v>34211</v>
      </c>
      <c r="F53" s="27"/>
      <c r="G53" s="27">
        <v>589</v>
      </c>
      <c r="H53" s="27"/>
      <c r="I53" s="27">
        <v>-129</v>
      </c>
      <c r="J53" s="27"/>
      <c r="K53" s="27">
        <v>3216</v>
      </c>
    </row>
    <row r="54" spans="1:22" ht="22.5" customHeight="1" x14ac:dyDescent="0.2">
      <c r="A54" s="24">
        <v>41</v>
      </c>
      <c r="B54" s="25" t="s">
        <v>56</v>
      </c>
      <c r="C54" s="26">
        <f t="shared" si="2"/>
        <v>22689</v>
      </c>
      <c r="D54" s="26"/>
      <c r="E54" s="26">
        <v>20673</v>
      </c>
      <c r="F54" s="27"/>
      <c r="G54" s="27">
        <v>1168</v>
      </c>
      <c r="H54" s="27"/>
      <c r="I54" s="27">
        <v>-228</v>
      </c>
      <c r="J54" s="27"/>
      <c r="K54" s="27">
        <v>1076</v>
      </c>
    </row>
    <row r="55" spans="1:22" ht="22.5" customHeight="1" x14ac:dyDescent="0.25">
      <c r="A55" s="24">
        <v>42</v>
      </c>
      <c r="B55" s="41" t="s">
        <v>57</v>
      </c>
      <c r="C55" s="26">
        <f>G55+K55+I55+E55+24465+12241</f>
        <v>145392</v>
      </c>
      <c r="D55" s="42" t="s">
        <v>58</v>
      </c>
      <c r="E55" s="26">
        <v>93652</v>
      </c>
      <c r="F55" s="43"/>
      <c r="G55" s="43">
        <v>606</v>
      </c>
      <c r="H55" s="43"/>
      <c r="I55" s="43">
        <v>-41</v>
      </c>
      <c r="J55" s="43"/>
      <c r="K55" s="43">
        <v>14469</v>
      </c>
    </row>
    <row r="56" spans="1:22" ht="22.5" customHeight="1" x14ac:dyDescent="0.25">
      <c r="A56" s="30">
        <v>43</v>
      </c>
      <c r="B56" s="31" t="s">
        <v>66</v>
      </c>
      <c r="C56" s="32">
        <v>15742</v>
      </c>
      <c r="D56" s="33" t="s">
        <v>12</v>
      </c>
      <c r="E56" s="32" t="s">
        <v>70</v>
      </c>
      <c r="F56" s="44"/>
      <c r="G56" s="44" t="s">
        <v>70</v>
      </c>
      <c r="H56" s="44"/>
      <c r="I56" s="44" t="s">
        <v>70</v>
      </c>
      <c r="J56" s="44"/>
      <c r="K56" s="44" t="s">
        <v>70</v>
      </c>
    </row>
    <row r="57" spans="1:22" s="35" customFormat="1" ht="38.25" customHeight="1" x14ac:dyDescent="0.2">
      <c r="A57" s="34"/>
      <c r="B57" s="51" t="s">
        <v>59</v>
      </c>
      <c r="C57" s="51"/>
      <c r="D57" s="51"/>
      <c r="E57" s="51"/>
      <c r="F57" s="51"/>
      <c r="G57" s="51"/>
      <c r="H57" s="51"/>
      <c r="I57" s="51"/>
      <c r="J57" s="51"/>
      <c r="K57" s="51"/>
      <c r="L57" s="1"/>
      <c r="M57" s="1"/>
      <c r="N57" s="1"/>
    </row>
    <row r="58" spans="1:22" ht="46.5" customHeight="1" x14ac:dyDescent="0.2">
      <c r="A58" s="35"/>
      <c r="B58" s="51" t="s">
        <v>60</v>
      </c>
      <c r="C58" s="51"/>
      <c r="D58" s="51"/>
      <c r="E58" s="51"/>
      <c r="F58" s="51"/>
      <c r="G58" s="51"/>
      <c r="H58" s="51"/>
      <c r="I58" s="51"/>
      <c r="J58" s="51"/>
      <c r="K58" s="51"/>
    </row>
    <row r="59" spans="1:22" s="35" customFormat="1" ht="24" customHeight="1" x14ac:dyDescent="0.2">
      <c r="A59" s="36"/>
      <c r="B59" s="66" t="s">
        <v>61</v>
      </c>
      <c r="C59" s="66"/>
      <c r="D59" s="66"/>
      <c r="E59" s="66"/>
      <c r="F59" s="66"/>
      <c r="G59" s="66"/>
      <c r="H59" s="66"/>
      <c r="I59" s="66"/>
      <c r="J59" s="66"/>
      <c r="K59" s="66"/>
      <c r="L59" s="1"/>
      <c r="M59" s="1"/>
      <c r="N59" s="1"/>
    </row>
    <row r="60" spans="1:22" s="35" customFormat="1" ht="54.75" customHeight="1" x14ac:dyDescent="0.2">
      <c r="A60" s="36"/>
      <c r="B60" s="66" t="s">
        <v>64</v>
      </c>
      <c r="C60" s="66"/>
      <c r="D60" s="66"/>
      <c r="E60" s="66"/>
      <c r="F60" s="66"/>
      <c r="G60" s="66"/>
      <c r="H60" s="66"/>
      <c r="I60" s="66"/>
      <c r="J60" s="66"/>
      <c r="K60" s="66"/>
      <c r="N60" s="1"/>
      <c r="P60" s="62"/>
      <c r="Q60" s="62"/>
      <c r="R60" s="62"/>
      <c r="S60" s="62"/>
      <c r="T60" s="62"/>
      <c r="U60" s="62"/>
      <c r="V60" s="37"/>
    </row>
    <row r="61" spans="1:22" s="35" customFormat="1" ht="58.5" customHeight="1" x14ac:dyDescent="0.2">
      <c r="A61" s="36"/>
      <c r="B61" s="63" t="s">
        <v>62</v>
      </c>
      <c r="C61" s="63"/>
      <c r="D61" s="63"/>
      <c r="E61" s="63"/>
      <c r="F61" s="63"/>
      <c r="G61" s="63"/>
      <c r="H61" s="63"/>
      <c r="I61" s="63"/>
      <c r="J61" s="63"/>
      <c r="K61" s="63"/>
      <c r="N61" s="1"/>
      <c r="P61" s="64"/>
      <c r="Q61" s="64"/>
      <c r="R61" s="64"/>
      <c r="S61" s="64"/>
      <c r="T61" s="64"/>
      <c r="U61" s="64"/>
      <c r="V61" s="37"/>
    </row>
    <row r="62" spans="1:22" s="35" customFormat="1" ht="33.75" customHeight="1" x14ac:dyDescent="0.2">
      <c r="A62" s="36"/>
      <c r="B62" s="63" t="s">
        <v>71</v>
      </c>
      <c r="C62" s="63"/>
      <c r="D62" s="63"/>
      <c r="E62" s="63"/>
      <c r="F62" s="63"/>
      <c r="G62" s="63"/>
      <c r="H62" s="63"/>
      <c r="I62" s="63"/>
      <c r="J62" s="63"/>
      <c r="K62" s="63"/>
      <c r="N62" s="1"/>
      <c r="P62" s="40"/>
      <c r="Q62" s="40"/>
      <c r="R62" s="40"/>
      <c r="S62" s="40"/>
      <c r="T62" s="40"/>
      <c r="U62" s="40"/>
      <c r="V62" s="37"/>
    </row>
    <row r="63" spans="1:22" s="38" customFormat="1" ht="24" customHeight="1" x14ac:dyDescent="0.2">
      <c r="A63" s="36"/>
      <c r="B63" s="65" t="s">
        <v>67</v>
      </c>
      <c r="C63" s="65"/>
      <c r="D63" s="65"/>
      <c r="E63" s="65"/>
      <c r="F63" s="65"/>
      <c r="G63" s="65"/>
      <c r="H63" s="65"/>
      <c r="I63" s="65"/>
      <c r="J63" s="65"/>
      <c r="K63" s="65"/>
    </row>
    <row r="64" spans="1:22" ht="21.75" customHeight="1" x14ac:dyDescent="0.2">
      <c r="B64" s="39" t="s">
        <v>68</v>
      </c>
    </row>
  </sheetData>
  <mergeCells count="20">
    <mergeCell ref="P60:U60"/>
    <mergeCell ref="B61:K61"/>
    <mergeCell ref="P61:U61"/>
    <mergeCell ref="B63:K63"/>
    <mergeCell ref="B58:K58"/>
    <mergeCell ref="B59:K59"/>
    <mergeCell ref="B60:K60"/>
    <mergeCell ref="B62:K62"/>
    <mergeCell ref="A3:K3"/>
    <mergeCell ref="A4:K4"/>
    <mergeCell ref="A5:K5"/>
    <mergeCell ref="K9:K11"/>
    <mergeCell ref="B57:K57"/>
    <mergeCell ref="A8:A11"/>
    <mergeCell ref="B8:B11"/>
    <mergeCell ref="C8:C11"/>
    <mergeCell ref="E8:K8"/>
    <mergeCell ref="E9:E11"/>
    <mergeCell ref="F9:G11"/>
    <mergeCell ref="I9:I11"/>
  </mergeCells>
  <pageMargins left="0.9055118110236221" right="0.23622047244094491" top="0.39370078740157483" bottom="0.39370078740157483" header="0.23622047244094491" footer="0.19685039370078741"/>
  <pageSetup paperSize="9" scale="4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</vt:lpstr>
      <vt:lpstr>anexa!Print_Area</vt:lpstr>
      <vt:lpstr>anexa!Print_Titles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GABRIELA-ELENA POPESCU</dc:creator>
  <cp:lastModifiedBy>GABRIELA-ELENA POPESCU</cp:lastModifiedBy>
  <cp:lastPrinted>2020-08-13T06:56:51Z</cp:lastPrinted>
  <dcterms:created xsi:type="dcterms:W3CDTF">2020-08-12T05:36:35Z</dcterms:created>
  <dcterms:modified xsi:type="dcterms:W3CDTF">2020-08-13T13:26:49Z</dcterms:modified>
</cp:coreProperties>
</file>